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club-\Desktop\ITA O12  69\ล่าสุด  O12\"/>
    </mc:Choice>
  </mc:AlternateContent>
  <xr:revisionPtr revIDLastSave="0" documentId="8_{C801864B-8040-42BA-8ED2-22F5196CB8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Sheet1!$A$1:$K$71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1" l="1"/>
  <c r="D52" i="1"/>
  <c r="D44" i="1"/>
  <c r="D34" i="1"/>
  <c r="D35" i="1"/>
  <c r="D15" i="1"/>
  <c r="D14" i="1"/>
  <c r="D10" i="1"/>
  <c r="D9" i="1"/>
</calcChain>
</file>

<file path=xl/sharedStrings.xml><?xml version="1.0" encoding="utf-8"?>
<sst xmlns="http://schemas.openxmlformats.org/spreadsheetml/2006/main" count="146" uniqueCount="94">
  <si>
    <t>ที่</t>
  </si>
  <si>
    <t>รายการ</t>
  </si>
  <si>
    <t>โครงการ การบังคับใช้กฏหมาย อำนวยความยุติธรรมและบริการประชาชน</t>
  </si>
  <si>
    <t>กิจกรรม การบังคับใช้กฏหมาย และบริการประชาชน</t>
  </si>
  <si>
    <t xml:space="preserve"> - ค่าสาธารณูปโภค</t>
  </si>
  <si>
    <t>เป้าหมาย/วิธีดำเนินการ</t>
  </si>
  <si>
    <t>จำนวนงบประมาณ /แหล่งที่จัดสรร/สนับสนุน</t>
  </si>
  <si>
    <t>ระยะเวลาดำเนินการ</t>
  </si>
  <si>
    <t>ผลที่คาดว่าจะได้รับ</t>
  </si>
  <si>
    <t>สตช.</t>
  </si>
  <si>
    <t>หน่วยงานภาครัฐ</t>
  </si>
  <si>
    <t>ภาคเอกชน</t>
  </si>
  <si>
    <t>อปท.</t>
  </si>
  <si>
    <t>อื่นๆ</t>
  </si>
  <si>
    <t>แผนการใช้จ่ายงบประมาณ 
สถานีตำรวจภูธรกมลา
ประจำปีงบประมาณ พ.ศ. 2569</t>
  </si>
  <si>
    <t xml:space="preserve"> - ค่าล่วงเวลา</t>
  </si>
  <si>
    <t>ผู้ปฏิบัติงานนอกเวลาได้รับค่าตอบแทน</t>
  </si>
  <si>
    <t xml:space="preserve"> /</t>
  </si>
  <si>
    <t xml:space="preserve"> 1 ต.ค.68-30 ก.ย.69</t>
  </si>
  <si>
    <t>ผู้ปฏิบัติสามารถเบิกค่าตอบแทนตามระเบียบ</t>
  </si>
  <si>
    <t xml:space="preserve"> - ค่าเบี้ยเลี้ยง ที่พัก พาหนะ</t>
  </si>
  <si>
    <t>ข้าราชการสามารถเบิกตามภารกิจ</t>
  </si>
  <si>
    <t>ผู้เดินทางไปราชการสามารถเบิกจ่ายตามระเบียบ</t>
  </si>
  <si>
    <t xml:space="preserve"> - ค่าซ่อมแซมยานพาหนะ</t>
  </si>
  <si>
    <t>บำรุงรักษายานพาหนะในการปฏิบัติงาน</t>
  </si>
  <si>
    <t>ยานพาหนะพร้อมสำหรับปฏิบัติงาน</t>
  </si>
  <si>
    <t xml:space="preserve"> - ค่าจ้างเหมาบริการ ทำความสะอาด</t>
  </si>
  <si>
    <t>ทำสัญญาจ้างแม่บ้านทำความสะอาด</t>
  </si>
  <si>
    <t>ผู้รับจ้างทำความสะอาดได้รับค่าตอบแทนตามสัญญา</t>
  </si>
  <si>
    <t xml:space="preserve"> - วัสดุสำนักงาน</t>
  </si>
  <si>
    <t>จัดซื้อวัสดุในการปฏิบัติงานธุรการ</t>
  </si>
  <si>
    <t>-</t>
  </si>
  <si>
    <t xml:space="preserve"> - น้ำมันรถยนต์ สนาม</t>
  </si>
  <si>
    <t>ให้ผู้ปฏิบัติงานมีน้ำมันเชื้อเพลิงเพียงพอสำหรับภารกิจ.</t>
  </si>
  <si>
    <t>น้ำมันเพียงพอต่อการปฏิบัติงาน และสนับสนุนภารกิจตาม สตช. สั่งการ</t>
  </si>
  <si>
    <t xml:space="preserve"> - น้ำมันจักรยานยนต์ สนาม</t>
  </si>
  <si>
    <t>น้ำมันเพียงพอต่อการปฏิบัติงานป้องกันปราบปรามอาชญากรรม</t>
  </si>
  <si>
    <t xml:space="preserve"> - วัสดุจราจร</t>
  </si>
  <si>
    <t>จัดซื้อวัสดุในการปฏิบัติงานจราจร</t>
  </si>
  <si>
    <t>มีวัสดุเหมาะสมกับการปฏิบิติงานจราจร</t>
  </si>
  <si>
    <t xml:space="preserve"> - วัสดุอาหาร (ผู้ต้องหา)</t>
  </si>
  <si>
    <t>จัดหาอาหารสำหรับผู้ต้องขังได้ครบถ้วน</t>
  </si>
  <si>
    <t>ผู้ต้องหาได้รับอาหารครบถ้วนและเพียงพอ</t>
  </si>
  <si>
    <t>ให้ผู้ปฏิบัติงานมีน้ำมันเชื้อเพลิงเพียงพอสำหรับงานสายตรวจ</t>
  </si>
  <si>
    <t>ใช้สาธารณูปโภคพื้นฐานเพื่อบริการประชาชน และเหมาะสม</t>
  </si>
  <si>
    <t>กับสถานี</t>
  </si>
  <si>
    <t xml:space="preserve"> - ค่าตอบแทนพยาน</t>
  </si>
  <si>
    <t>เสริมสร้างจรรยาบรรณในการบริหารงานสอบสวน</t>
  </si>
  <si>
    <t>ความพึงพอใจของประชาชน และตามสิทธิ์</t>
  </si>
  <si>
    <t xml:space="preserve"> - ค่าใช้จ่ายคุ้มครองพยาน</t>
  </si>
  <si>
    <t xml:space="preserve"> - ค่าตอบแทนนักจิตวิทยา</t>
  </si>
  <si>
    <t xml:space="preserve"> - ค่าตอบแทนชันสูตรพลิกศพ</t>
  </si>
  <si>
    <t xml:space="preserve"> - ค่าตอบแทนพนักงานสอบสวน</t>
  </si>
  <si>
    <t xml:space="preserve"> -ค่าส่งหมายเรียกพยาน</t>
  </si>
  <si>
    <t>โครงการ  :  ปฏิรูประบบงานตำรวจ</t>
  </si>
  <si>
    <t>กิจกรรม  :  การปฏิรูประบบงานสอบสวนและการบังคับใช้กฎหมาย โครงการเพิ่มประสิทธิภาพงานป้องกันปราบปรามอาชญากรรม</t>
  </si>
  <si>
    <t xml:space="preserve"> - งานสอบสวน และงานป้องกันฯสืบสวน</t>
  </si>
  <si>
    <t>เพิ่มประสิทธิภาพงานป้องกันปราบปรามอาชญากรรม</t>
  </si>
  <si>
    <t>งานป้องกันปราบปรามอาชญากรรมมีประสิทธิภาพ</t>
  </si>
  <si>
    <t>โครงการ  :  บังคับใช้กฎหมาย อำนวยความยุติธรรมและบริการประชาชน</t>
  </si>
  <si>
    <t xml:space="preserve">กิจกรรม  :  การมีส่วนร่วมของประชาชนในการป้องกันอาชญากรรม </t>
  </si>
  <si>
    <t>ใช้ในการปฏิบัติหน้าที่ ป้องกันเหตุที่จะเกิดขึ้น</t>
  </si>
  <si>
    <t>ประชาชนมีความสัมพันธ์ที่ดีกับองค์กร มีความปลอดภัยในชีวิตและทรัพย์สิน</t>
  </si>
  <si>
    <t>อุบัติเหตุทางถนนช่วงเทศกาลสำคัญ</t>
  </si>
  <si>
    <t xml:space="preserve"> - โครงการรณรงค์ป้องกันและแก้ไขปัญหา</t>
  </si>
  <si>
    <t>เข้าถึงประชาชนเพื่อเกิดความร่วมมือเสริมสร้างความปลอดภัยในชีวิตและทรัพย์สิน</t>
  </si>
  <si>
    <t>การจัดตั้งศูนย์ปฏิบัติการฯ จุดตรวจกวดขันวินัยจราจรและจุดตรวจวัดแอลกอฮอล์</t>
  </si>
  <si>
    <t xml:space="preserve"> - งบดำเนินงาน ภารกิจชุมชนสัมพันธ์</t>
  </si>
  <si>
    <t>ปัองกันการเกิดอุบัติเหตุทางถนน</t>
  </si>
  <si>
    <t>กิจกรรม  :  การบังคับใช้กฎหมายและบริการประชาชน</t>
  </si>
  <si>
    <t xml:space="preserve"> - งบดำเนินงาน (น้ำมันรถเช่า)</t>
  </si>
  <si>
    <t>ค่าน้ำมันเชื้อเพลิงสำหรับใช้ราชการประจำรถดรยนต์เช่าฯ</t>
  </si>
  <si>
    <t>โครงการ  :   ดำเนินงานตำบลยั่งยืน เพื่อแก้ไขปัญหายาเสพติดแบบครบวงจรตามยุทธศาสตร์ชาติ</t>
  </si>
  <si>
    <t>กิจกรรม  :  การสร้างภูมิคุ้มกันในกลุ่มเป้าหมายระดับโรงเรียนประถมศึกษาและมัธยมศึกษาหรือเทียบเท่า</t>
  </si>
  <si>
    <t xml:space="preserve"> - งบโครงการตำบลยั่งยืนฯ</t>
  </si>
  <si>
    <t>เพื่อแก้ไขปัญหายาเสพติดแบบครบวงจรตามยุทธศาสตร์ชาติ</t>
  </si>
  <si>
    <t>แก้ไขปัญหายาเสพติดระดับชุมชน</t>
  </si>
  <si>
    <t>โครงการ  :   บังคับใช้กฎหมาย อำนวยความยุติธรรมและบริการประชาชน</t>
  </si>
  <si>
    <t>กิจกรรม  :  รักษาความปลอดภัยและให้บริการแก่นักท่องเที่ยว</t>
  </si>
  <si>
    <t xml:space="preserve"> - รักษาความปลอดภัยและให้บริการแก่นักท่องเที่ยว</t>
  </si>
  <si>
    <t>ออกตรวจสถานที่ท่องเที่ยว ที่พักนักท่องเที่ยว</t>
  </si>
  <si>
    <t>ความเชื่อมั่นของนักท่องเที่ยวในความปลอดภัยในชีวิตและทรัพย์สิน</t>
  </si>
  <si>
    <t>โครงการ  :   สร้างภูมิคุ้มกันและป้องกันยาเสพติด</t>
  </si>
  <si>
    <t xml:space="preserve"> - งบโครงการตำรวจประสานโรงเรียน</t>
  </si>
  <si>
    <t xml:space="preserve"> - งบรายจ่ายอื่น การจัดกิจกรรมเครือข่ายเด็ก</t>
  </si>
  <si>
    <t>นักเรียน  (ครูแดร์)</t>
  </si>
  <si>
    <t>เยาวชนระดับประถมและมัธยมหรือเทียบเท่า</t>
  </si>
  <si>
    <t>แก้ไขปัญหายาเสพติดในสถานศึกษา</t>
  </si>
  <si>
    <t>โครงการ  :  ปราบปรามการค้ายาเสพติด</t>
  </si>
  <si>
    <t>กิจกรรม  :  การสกัดกั้น ปราบปราม การผลิต การค้ายาเสพติด</t>
  </si>
  <si>
    <t xml:space="preserve"> - งบรายจ่ายอื่น สำหรับดำเนินการปิดล้อม</t>
  </si>
  <si>
    <t>ตรวจค้นยาเสพติด</t>
  </si>
  <si>
    <t xml:space="preserve">กำหนดพื้นที่ที่มีการแพร่ระบาดของยาเสพติด </t>
  </si>
  <si>
    <t>ลด/หยุดการแพร่ระบาดของยาเสพติด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</si>
</sst>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>
    <font>
      <sz val="11"/>
      <color theme="1"/>
      <name val="Calibri"/>
      <charset val="22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ngsana New"/>
      <family val="1"/>
    </font>
    <font>
      <sz val="11"/>
      <color theme="1"/>
      <name val="Angsana New"/>
      <family val="1"/>
    </font>
    <font>
      <sz val="16"/>
      <color theme="1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sz val="14"/>
      <color theme="1"/>
      <name val="Angsana New"/>
      <family val="1"/>
    </font>
    <font>
      <sz val="16"/>
      <color rgb="FFFF0000"/>
      <name val="Angsana New"/>
      <family val="1"/>
    </font>
    <font>
      <sz val="12"/>
      <color theme="1"/>
      <name val="Angsana New"/>
      <family val="1"/>
    </font>
    <font>
      <sz val="14"/>
      <name val="Angsana New"/>
      <family val="1"/>
    </font>
    <font>
      <b/>
      <sz val="16"/>
      <color theme="1"/>
      <name val="Angsana New"/>
      <family val="1"/>
    </font>
    <font>
      <b/>
      <sz val="10"/>
      <color theme="1"/>
      <name val="Angsana New"/>
      <family val="1"/>
    </font>
    <font>
      <sz val="10"/>
      <color theme="1"/>
      <name val="Angsana New"/>
      <family val="1"/>
    </font>
    <font>
      <sz val="12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3F3151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6">
    <xf numFmtId="0" fontId="0" fillId="0" borderId="0" xfId="0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4" xfId="0" applyFont="1" applyBorder="1"/>
    <xf numFmtId="0" fontId="5" fillId="0" borderId="3" xfId="0" applyFont="1" applyBorder="1"/>
    <xf numFmtId="0" fontId="7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 applyAlignment="1">
      <alignment vertical="top"/>
    </xf>
    <xf numFmtId="0" fontId="5" fillId="0" borderId="2" xfId="0" applyFont="1" applyBorder="1" applyAlignment="1">
      <alignment horizontal="center" vertical="top"/>
    </xf>
    <xf numFmtId="0" fontId="8" fillId="0" borderId="2" xfId="0" applyFont="1" applyBorder="1"/>
    <xf numFmtId="0" fontId="8" fillId="0" borderId="1" xfId="0" applyFont="1" applyBorder="1"/>
    <xf numFmtId="0" fontId="5" fillId="0" borderId="0" xfId="0" applyFont="1"/>
    <xf numFmtId="0" fontId="6" fillId="0" borderId="2" xfId="0" applyFont="1" applyBorder="1"/>
    <xf numFmtId="0" fontId="6" fillId="0" borderId="4" xfId="0" applyFont="1" applyBorder="1"/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/>
    <xf numFmtId="0" fontId="8" fillId="3" borderId="2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18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/>
    <xf numFmtId="0" fontId="8" fillId="3" borderId="18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10" fillId="3" borderId="22" xfId="0" applyFont="1" applyFill="1" applyBorder="1" applyAlignment="1">
      <alignment horizontal="center" vertical="top" wrapText="1"/>
    </xf>
    <xf numFmtId="0" fontId="6" fillId="0" borderId="24" xfId="0" applyFont="1" applyBorder="1"/>
    <xf numFmtId="0" fontId="5" fillId="0" borderId="24" xfId="0" applyFont="1" applyBorder="1"/>
    <xf numFmtId="0" fontId="5" fillId="0" borderId="26" xfId="0" applyFont="1" applyBorder="1" applyAlignment="1">
      <alignment horizontal="center"/>
    </xf>
    <xf numFmtId="0" fontId="5" fillId="0" borderId="27" xfId="0" applyFont="1" applyBorder="1"/>
    <xf numFmtId="0" fontId="5" fillId="0" borderId="28" xfId="0" applyFont="1" applyBorder="1"/>
    <xf numFmtId="0" fontId="9" fillId="0" borderId="2" xfId="0" applyFont="1" applyBorder="1"/>
    <xf numFmtId="0" fontId="5" fillId="0" borderId="18" xfId="0" applyFont="1" applyBorder="1"/>
    <xf numFmtId="0" fontId="5" fillId="0" borderId="20" xfId="0" applyFont="1" applyBorder="1" applyAlignment="1">
      <alignment horizontal="center" vertical="center"/>
    </xf>
    <xf numFmtId="0" fontId="5" fillId="0" borderId="32" xfId="0" applyFont="1" applyBorder="1"/>
    <xf numFmtId="0" fontId="5" fillId="0" borderId="16" xfId="0" applyFont="1" applyBorder="1" applyAlignment="1">
      <alignment horizontal="center"/>
    </xf>
    <xf numFmtId="0" fontId="5" fillId="3" borderId="24" xfId="0" applyFont="1" applyFill="1" applyBorder="1"/>
    <xf numFmtId="0" fontId="8" fillId="3" borderId="34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vertical="center" wrapText="1"/>
    </xf>
    <xf numFmtId="43" fontId="5" fillId="3" borderId="2" xfId="1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5" fillId="3" borderId="27" xfId="0" applyFont="1" applyFill="1" applyBorder="1"/>
    <xf numFmtId="0" fontId="5" fillId="3" borderId="15" xfId="0" applyFont="1" applyFill="1" applyBorder="1"/>
    <xf numFmtId="0" fontId="5" fillId="3" borderId="36" xfId="0" applyFont="1" applyFill="1" applyBorder="1"/>
    <xf numFmtId="0" fontId="8" fillId="3" borderId="19" xfId="0" applyFont="1" applyFill="1" applyBorder="1" applyAlignment="1">
      <alignment horizontal="center" vertical="center"/>
    </xf>
    <xf numFmtId="0" fontId="15" fillId="0" borderId="2" xfId="0" applyFont="1" applyBorder="1"/>
    <xf numFmtId="0" fontId="10" fillId="0" borderId="1" xfId="0" applyFont="1" applyBorder="1" applyAlignment="1">
      <alignment vertical="center"/>
    </xf>
    <xf numFmtId="0" fontId="5" fillId="0" borderId="12" xfId="0" applyFont="1" applyBorder="1"/>
    <xf numFmtId="0" fontId="10" fillId="0" borderId="3" xfId="0" applyFont="1" applyBorder="1"/>
    <xf numFmtId="0" fontId="11" fillId="0" borderId="13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3" fontId="5" fillId="0" borderId="3" xfId="0" applyNumberFormat="1" applyFont="1" applyBorder="1"/>
    <xf numFmtId="0" fontId="10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0" fillId="3" borderId="20" xfId="0" applyFont="1" applyFill="1" applyBorder="1" applyAlignment="1">
      <alignment horizontal="left" vertical="top"/>
    </xf>
    <xf numFmtId="0" fontId="10" fillId="3" borderId="22" xfId="0" applyFont="1" applyFill="1" applyBorder="1" applyAlignment="1">
      <alignment horizontal="left" vertical="top"/>
    </xf>
    <xf numFmtId="0" fontId="10" fillId="3" borderId="22" xfId="0" applyFont="1" applyFill="1" applyBorder="1" applyAlignment="1">
      <alignment horizontal="left" vertical="top" wrapText="1"/>
    </xf>
    <xf numFmtId="0" fontId="5" fillId="0" borderId="29" xfId="0" applyFont="1" applyBorder="1" applyAlignment="1">
      <alignment horizontal="left" vertical="center"/>
    </xf>
    <xf numFmtId="0" fontId="5" fillId="0" borderId="25" xfId="0" applyFont="1" applyBorder="1" applyAlignment="1">
      <alignment horizontal="left"/>
    </xf>
    <xf numFmtId="0" fontId="7" fillId="0" borderId="1" xfId="0" applyFont="1" applyBorder="1"/>
    <xf numFmtId="3" fontId="5" fillId="0" borderId="1" xfId="0" applyNumberFormat="1" applyFont="1" applyBorder="1"/>
    <xf numFmtId="0" fontId="11" fillId="0" borderId="1" xfId="0" applyFont="1" applyBorder="1"/>
    <xf numFmtId="0" fontId="5" fillId="0" borderId="13" xfId="0" applyFont="1" applyBorder="1"/>
    <xf numFmtId="0" fontId="5" fillId="0" borderId="16" xfId="0" applyFont="1" applyBorder="1"/>
    <xf numFmtId="0" fontId="5" fillId="3" borderId="12" xfId="0" applyFont="1" applyFill="1" applyBorder="1" applyAlignment="1">
      <alignment horizontal="center" vertical="center" wrapText="1"/>
    </xf>
    <xf numFmtId="0" fontId="5" fillId="2" borderId="2" xfId="0" applyFont="1" applyFill="1" applyBorder="1"/>
    <xf numFmtId="0" fontId="6" fillId="2" borderId="2" xfId="0" applyFont="1" applyFill="1" applyBorder="1"/>
    <xf numFmtId="3" fontId="5" fillId="2" borderId="2" xfId="0" applyNumberFormat="1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5" fillId="2" borderId="1" xfId="0" applyFont="1" applyFill="1" applyBorder="1"/>
    <xf numFmtId="0" fontId="12" fillId="4" borderId="10" xfId="0" applyFont="1" applyFill="1" applyBorder="1" applyAlignment="1">
      <alignment horizontal="center" vertical="center" wrapText="1"/>
    </xf>
    <xf numFmtId="0" fontId="5" fillId="5" borderId="5" xfId="0" applyFont="1" applyFill="1" applyBorder="1"/>
    <xf numFmtId="4" fontId="5" fillId="3" borderId="18" xfId="0" applyNumberFormat="1" applyFont="1" applyFill="1" applyBorder="1" applyAlignment="1">
      <alignment horizontal="right" vertical="center" wrapText="1"/>
    </xf>
    <xf numFmtId="4" fontId="5" fillId="3" borderId="2" xfId="0" applyNumberFormat="1" applyFont="1" applyFill="1" applyBorder="1" applyAlignment="1">
      <alignment horizontal="right" vertical="center" wrapText="1"/>
    </xf>
    <xf numFmtId="43" fontId="5" fillId="3" borderId="2" xfId="1" applyFont="1" applyFill="1" applyBorder="1" applyAlignment="1">
      <alignment horizontal="right" vertical="center" wrapText="1"/>
    </xf>
    <xf numFmtId="3" fontId="5" fillId="0" borderId="17" xfId="0" applyNumberFormat="1" applyFont="1" applyBorder="1"/>
    <xf numFmtId="4" fontId="5" fillId="3" borderId="18" xfId="0" applyNumberFormat="1" applyFont="1" applyFill="1" applyBorder="1" applyAlignment="1">
      <alignment vertical="center" wrapText="1"/>
    </xf>
    <xf numFmtId="4" fontId="5" fillId="3" borderId="2" xfId="0" applyNumberFormat="1" applyFont="1" applyFill="1" applyBorder="1" applyAlignment="1">
      <alignment vertical="center" wrapText="1"/>
    </xf>
    <xf numFmtId="43" fontId="5" fillId="3" borderId="34" xfId="1" applyFont="1" applyFill="1" applyBorder="1" applyAlignment="1">
      <alignment vertical="center" wrapText="1"/>
    </xf>
    <xf numFmtId="0" fontId="9" fillId="2" borderId="3" xfId="0" applyFont="1" applyFill="1" applyBorder="1"/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/>
    <xf numFmtId="0" fontId="9" fillId="0" borderId="3" xfId="0" applyFont="1" applyBorder="1"/>
    <xf numFmtId="0" fontId="9" fillId="2" borderId="1" xfId="0" applyFont="1" applyFill="1" applyBorder="1"/>
    <xf numFmtId="43" fontId="8" fillId="3" borderId="2" xfId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0" borderId="0" xfId="0" applyFont="1"/>
    <xf numFmtId="0" fontId="7" fillId="0" borderId="7" xfId="0" applyFont="1" applyBorder="1"/>
    <xf numFmtId="0" fontId="12" fillId="4" borderId="5" xfId="0" applyFont="1" applyFill="1" applyBorder="1" applyAlignment="1">
      <alignment horizontal="center" vertical="center"/>
    </xf>
    <xf numFmtId="0" fontId="5" fillId="5" borderId="5" xfId="0" applyFont="1" applyFill="1" applyBorder="1"/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/>
    </xf>
    <xf numFmtId="0" fontId="5" fillId="5" borderId="7" xfId="0" applyFont="1" applyFill="1" applyBorder="1"/>
    <xf numFmtId="0" fontId="5" fillId="5" borderId="8" xfId="0" applyFont="1" applyFill="1" applyBorder="1"/>
    <xf numFmtId="0" fontId="12" fillId="4" borderId="9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wrapText="1"/>
    </xf>
    <xf numFmtId="0" fontId="13" fillId="4" borderId="9" xfId="0" applyFont="1" applyFill="1" applyBorder="1" applyAlignment="1">
      <alignment horizontal="center" vertical="center"/>
    </xf>
    <xf numFmtId="0" fontId="14" fillId="5" borderId="5" xfId="0" applyFont="1" applyFill="1" applyBorder="1"/>
    <xf numFmtId="0" fontId="7" fillId="0" borderId="19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5" fillId="3" borderId="19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5" fillId="3" borderId="30" xfId="0" applyFont="1" applyFill="1" applyBorder="1" applyAlignment="1">
      <alignment horizontal="left" vertical="center" wrapText="1"/>
    </xf>
    <xf numFmtId="0" fontId="5" fillId="3" borderId="33" xfId="0" applyFont="1" applyFill="1" applyBorder="1" applyAlignment="1">
      <alignment horizontal="left" vertical="center" wrapText="1"/>
    </xf>
    <xf numFmtId="0" fontId="5" fillId="3" borderId="3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35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2" borderId="13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127000</xdr:colOff>
      <xdr:row>62</xdr:row>
      <xdr:rowOff>139700</xdr:rowOff>
    </xdr:from>
    <xdr:to>
      <xdr:col>9</xdr:col>
      <xdr:colOff>1092835</xdr:colOff>
      <xdr:row>71</xdr:row>
      <xdr:rowOff>0</xdr:rowOff>
    </xdr:to>
    <xdr:sp macro="" textlink="">
      <xdr:nvSpPr>
        <xdr:cNvPr id="2" name="สี่เหลี่ยมผืนผ้า 1784487295">
          <a:extLst>
            <a:ext uri="{FF2B5EF4-FFF2-40B4-BE49-F238E27FC236}">
              <a16:creationId xmlns:a16="http://schemas.microsoft.com/office/drawing/2014/main" id="{BE9D8082-9E06-A8F8-CAFF-A224EBDE5AC1}"/>
            </a:ext>
          </a:extLst>
        </xdr:cNvPr>
        <xdr:cNvSpPr/>
      </xdr:nvSpPr>
      <xdr:spPr>
        <a:xfrm>
          <a:off x="7772400" y="16230600"/>
          <a:ext cx="2743835" cy="16510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algn="ctr">
            <a:lnSpc>
              <a:spcPct val="150000"/>
            </a:lnSpc>
            <a:buNone/>
          </a:pPr>
          <a:r>
            <a:rPr lang="th-TH" sz="1600">
              <a:solidFill>
                <a:srgbClr val="000000"/>
              </a:solidFill>
              <a:effectLst/>
              <a:latin typeface="TH SarabunIT๙" panose="020B0500040200020003" pitchFamily="34" charset="-34"/>
              <a:ea typeface="Sarabun"/>
              <a:cs typeface="Angsana New" panose="02020603050405020304" pitchFamily="18" charset="-34"/>
            </a:rPr>
            <a:t>ตรวจแล้วถูกต้อง</a:t>
          </a:r>
        </a:p>
        <a:p>
          <a:pPr>
            <a:lnSpc>
              <a:spcPct val="150000"/>
            </a:lnSpc>
            <a:buNone/>
          </a:pPr>
          <a:r>
            <a:rPr lang="th-TH" sz="1600">
              <a:solidFill>
                <a:srgbClr val="000000"/>
              </a:solidFill>
              <a:effectLst/>
              <a:latin typeface="Cordia New" panose="020B0304020202020204" pitchFamily="34" charset="-34"/>
              <a:ea typeface="Cordia New" panose="020B0304020202020204" pitchFamily="34" charset="-34"/>
              <a:cs typeface="TH SarabunIT๙" panose="020B0500040200020003" pitchFamily="34" charset="-34"/>
            </a:rPr>
            <a:t>พ.ต.อ.</a:t>
          </a:r>
          <a:endParaRPr lang="en-US" sz="1400">
            <a:effectLst/>
            <a:latin typeface="Cordia New" panose="020B0304020202020204" pitchFamily="34" charset="-34"/>
            <a:ea typeface="Cordia New" panose="020B0304020202020204" pitchFamily="34" charset="-34"/>
            <a:cs typeface="Cordia New" panose="020B0304020202020204" pitchFamily="34" charset="-34"/>
          </a:endParaRPr>
        </a:p>
        <a:p>
          <a:pPr marR="12700">
            <a:lnSpc>
              <a:spcPct val="114000"/>
            </a:lnSpc>
            <a:buNone/>
          </a:pPr>
          <a:r>
            <a:rPr lang="th-TH" sz="1600">
              <a:solidFill>
                <a:srgbClr val="000000"/>
              </a:solidFill>
              <a:effectLst/>
              <a:latin typeface="Times New Roman" panose="02020603050405020304" pitchFamily="18" charset="0"/>
              <a:ea typeface="SimSun" panose="02010600030101010101" pitchFamily="2" charset="-122"/>
              <a:cs typeface="TH SarabunIT๙" panose="020B0500040200020003" pitchFamily="34" charset="-34"/>
            </a:rPr>
            <a:t>                (</a:t>
          </a:r>
          <a:r>
            <a:rPr lang="th-TH" sz="1600">
              <a:effectLst/>
              <a:latin typeface="Times New Roman" panose="02020603050405020304" pitchFamily="18" charset="0"/>
              <a:ea typeface="SimSun" panose="02010600030101010101" pitchFamily="2" charset="-122"/>
              <a:cs typeface="TH SarabunIT๙" panose="020B0500040200020003" pitchFamily="34" charset="-34"/>
            </a:rPr>
            <a:t> อนุรักษ์  ปริญญาสถิรกุล</a:t>
          </a:r>
          <a:r>
            <a:rPr lang="th-TH" sz="1600">
              <a:solidFill>
                <a:srgbClr val="000000"/>
              </a:solidFill>
              <a:effectLst/>
              <a:latin typeface="Times New Roman" panose="02020603050405020304" pitchFamily="18" charset="0"/>
              <a:ea typeface="SimSun" panose="02010600030101010101" pitchFamily="2" charset="-122"/>
              <a:cs typeface="TH SarabunIT๙" panose="020B0500040200020003" pitchFamily="34" charset="-34"/>
            </a:rPr>
            <a:t> )</a:t>
          </a:r>
          <a:endParaRPr lang="en-US" sz="1200">
            <a:effectLst/>
            <a:latin typeface="Times New Roman" panose="02020603050405020304" pitchFamily="18" charset="0"/>
            <a:ea typeface="SimSun" panose="02010600030101010101" pitchFamily="2" charset="-122"/>
            <a:cs typeface="Angsana New" panose="02020603050405020304" pitchFamily="18" charset="-34"/>
          </a:endParaRPr>
        </a:p>
        <a:p>
          <a:pPr marR="12700" algn="ctr">
            <a:lnSpc>
              <a:spcPct val="114000"/>
            </a:lnSpc>
            <a:buNone/>
          </a:pPr>
          <a:r>
            <a:rPr lang="th-TH" sz="1600">
              <a:effectLst/>
              <a:latin typeface="Times New Roman" panose="02020603050405020304" pitchFamily="18" charset="0"/>
              <a:ea typeface="SimSun" panose="02010600030101010101" pitchFamily="2" charset="-122"/>
              <a:cs typeface="TH SarabunIT๙" panose="020B0500040200020003" pitchFamily="34" charset="-34"/>
            </a:rPr>
            <a:t>ผกก.สภ.กมลา</a:t>
          </a:r>
          <a:endParaRPr lang="en-US" sz="1200">
            <a:effectLst/>
            <a:latin typeface="Times New Roman" panose="02020603050405020304" pitchFamily="18" charset="0"/>
            <a:ea typeface="SimSun" panose="02010600030101010101" pitchFamily="2" charset="-122"/>
            <a:cs typeface="Angsana New" panose="02020603050405020304" pitchFamily="18" charset="-34"/>
          </a:endParaRPr>
        </a:p>
      </xdr:txBody>
    </xdr:sp>
    <xdr:clientData/>
  </xdr:twoCellAnchor>
  <xdr:twoCellAnchor editAs="oneCell">
    <xdr:from>
      <xdr:col>7</xdr:col>
      <xdr:colOff>50800</xdr:colOff>
      <xdr:row>64</xdr:row>
      <xdr:rowOff>12700</xdr:rowOff>
    </xdr:from>
    <xdr:to>
      <xdr:col>9</xdr:col>
      <xdr:colOff>508000</xdr:colOff>
      <xdr:row>69</xdr:row>
      <xdr:rowOff>66040</xdr:rowOff>
    </xdr:to>
    <xdr:pic>
      <xdr:nvPicPr>
        <xdr:cNvPr id="3" name="รูปภาพ 3" descr="S__40550696">
          <a:extLst>
            <a:ext uri="{FF2B5EF4-FFF2-40B4-BE49-F238E27FC236}">
              <a16:creationId xmlns:a16="http://schemas.microsoft.com/office/drawing/2014/main" id="{CE767756-61CD-8625-82A8-2B5CF7ACC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5200" y="16459200"/>
          <a:ext cx="1206500" cy="942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3"/>
  <sheetViews>
    <sheetView tabSelected="1" view="pageBreakPreview" topLeftCell="A3" zoomScale="75" zoomScaleNormal="120" zoomScaleSheetLayoutView="75" workbookViewId="0">
      <selection activeCell="F86" sqref="F86"/>
    </sheetView>
  </sheetViews>
  <sheetFormatPr defaultColWidth="9.140625" defaultRowHeight="23.25"/>
  <cols>
    <col min="1" max="1" width="4.28515625" style="13" customWidth="1"/>
    <col min="2" max="2" width="36.85546875" style="13" customWidth="1"/>
    <col min="3" max="3" width="51.140625" style="13" customWidth="1"/>
    <col min="4" max="4" width="15.42578125" style="13" customWidth="1"/>
    <col min="5" max="6" width="6.5703125" style="13" customWidth="1"/>
    <col min="7" max="8" width="5.85546875" style="13" customWidth="1"/>
    <col min="9" max="9" width="5.28515625" style="13" customWidth="1"/>
    <col min="10" max="10" width="17.140625" style="13" customWidth="1"/>
    <col min="11" max="11" width="48.7109375" style="13" customWidth="1"/>
    <col min="12" max="16384" width="9.140625" style="13"/>
  </cols>
  <sheetData>
    <row r="1" spans="1:11">
      <c r="A1" s="101" t="s">
        <v>14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1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1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1">
      <c r="A4" s="104" t="s">
        <v>0</v>
      </c>
      <c r="B4" s="106" t="s">
        <v>1</v>
      </c>
      <c r="C4" s="106" t="s">
        <v>5</v>
      </c>
      <c r="D4" s="86"/>
      <c r="E4" s="107" t="s">
        <v>6</v>
      </c>
      <c r="F4" s="108"/>
      <c r="G4" s="108"/>
      <c r="H4" s="108"/>
      <c r="I4" s="109"/>
      <c r="J4" s="106" t="s">
        <v>7</v>
      </c>
      <c r="K4" s="106" t="s">
        <v>8</v>
      </c>
    </row>
    <row r="5" spans="1:11">
      <c r="A5" s="105"/>
      <c r="B5" s="105"/>
      <c r="C5" s="105"/>
      <c r="D5" s="87"/>
      <c r="E5" s="110" t="s">
        <v>9</v>
      </c>
      <c r="F5" s="111" t="s">
        <v>10</v>
      </c>
      <c r="G5" s="112" t="s">
        <v>11</v>
      </c>
      <c r="H5" s="110" t="s">
        <v>12</v>
      </c>
      <c r="I5" s="110" t="s">
        <v>13</v>
      </c>
      <c r="J5" s="105"/>
      <c r="K5" s="105"/>
    </row>
    <row r="6" spans="1:11">
      <c r="A6" s="105"/>
      <c r="B6" s="105"/>
      <c r="C6" s="105"/>
      <c r="D6" s="87"/>
      <c r="E6" s="105"/>
      <c r="F6" s="105"/>
      <c r="G6" s="113"/>
      <c r="H6" s="105"/>
      <c r="I6" s="105"/>
      <c r="J6" s="105"/>
      <c r="K6" s="105"/>
    </row>
    <row r="7" spans="1:11" ht="19.5" customHeight="1">
      <c r="A7" s="1">
        <v>1</v>
      </c>
      <c r="B7" s="74" t="s">
        <v>2</v>
      </c>
      <c r="C7" s="73"/>
      <c r="D7" s="73"/>
      <c r="E7" s="73"/>
      <c r="F7" s="73"/>
      <c r="G7" s="73"/>
      <c r="H7" s="73"/>
      <c r="I7" s="73"/>
      <c r="J7" s="73"/>
      <c r="K7" s="73"/>
    </row>
    <row r="8" spans="1:11" ht="19.5" customHeight="1" thickBot="1">
      <c r="A8" s="7"/>
      <c r="B8" s="84" t="s">
        <v>3</v>
      </c>
      <c r="C8" s="85"/>
      <c r="D8" s="85"/>
      <c r="E8" s="85"/>
      <c r="F8" s="85"/>
      <c r="G8" s="85"/>
      <c r="H8" s="85"/>
      <c r="I8" s="85"/>
      <c r="J8" s="85"/>
      <c r="K8" s="85"/>
    </row>
    <row r="9" spans="1:11" ht="19.5" customHeight="1">
      <c r="A9" s="21"/>
      <c r="B9" s="22" t="s">
        <v>15</v>
      </c>
      <c r="C9" s="22" t="s">
        <v>16</v>
      </c>
      <c r="D9" s="88">
        <f>456000+228000+228000</f>
        <v>912000</v>
      </c>
      <c r="E9" s="23" t="s">
        <v>17</v>
      </c>
      <c r="F9" s="24"/>
      <c r="G9" s="24"/>
      <c r="H9" s="24"/>
      <c r="I9" s="24"/>
      <c r="J9" s="25" t="s">
        <v>18</v>
      </c>
      <c r="K9" s="62" t="s">
        <v>19</v>
      </c>
    </row>
    <row r="10" spans="1:11" ht="19.5" customHeight="1">
      <c r="A10" s="26"/>
      <c r="B10" s="16" t="s">
        <v>20</v>
      </c>
      <c r="C10" s="16" t="s">
        <v>21</v>
      </c>
      <c r="D10" s="89">
        <f>51600+25800+25800</f>
        <v>103200</v>
      </c>
      <c r="E10" s="17" t="s">
        <v>17</v>
      </c>
      <c r="F10" s="18"/>
      <c r="G10" s="18"/>
      <c r="H10" s="18"/>
      <c r="I10" s="18"/>
      <c r="J10" s="19" t="s">
        <v>18</v>
      </c>
      <c r="K10" s="63" t="s">
        <v>22</v>
      </c>
    </row>
    <row r="11" spans="1:11" ht="19.5" customHeight="1">
      <c r="A11" s="26"/>
      <c r="B11" s="16" t="s">
        <v>23</v>
      </c>
      <c r="C11" s="16" t="s">
        <v>24</v>
      </c>
      <c r="D11" s="100">
        <v>18200</v>
      </c>
      <c r="E11" s="17" t="s">
        <v>17</v>
      </c>
      <c r="F11" s="18"/>
      <c r="G11" s="18"/>
      <c r="H11" s="18"/>
      <c r="I11" s="18"/>
      <c r="J11" s="19" t="s">
        <v>18</v>
      </c>
      <c r="K11" s="63" t="s">
        <v>25</v>
      </c>
    </row>
    <row r="12" spans="1:11" ht="19.5" customHeight="1">
      <c r="A12" s="26"/>
      <c r="B12" s="16" t="s">
        <v>26</v>
      </c>
      <c r="C12" s="16" t="s">
        <v>27</v>
      </c>
      <c r="D12" s="89">
        <v>40300</v>
      </c>
      <c r="E12" s="17" t="s">
        <v>17</v>
      </c>
      <c r="F12" s="18"/>
      <c r="G12" s="18"/>
      <c r="H12" s="18"/>
      <c r="I12" s="18"/>
      <c r="J12" s="19" t="s">
        <v>18</v>
      </c>
      <c r="K12" s="63" t="s">
        <v>28</v>
      </c>
    </row>
    <row r="13" spans="1:11" ht="19.5" customHeight="1">
      <c r="A13" s="26"/>
      <c r="B13" s="16" t="s">
        <v>29</v>
      </c>
      <c r="C13" s="16" t="s">
        <v>30</v>
      </c>
      <c r="D13" s="89">
        <v>7100</v>
      </c>
      <c r="E13" s="17" t="s">
        <v>17</v>
      </c>
      <c r="F13" s="18"/>
      <c r="G13" s="18"/>
      <c r="H13" s="18"/>
      <c r="I13" s="18"/>
      <c r="J13" s="19" t="s">
        <v>18</v>
      </c>
      <c r="K13" s="27" t="s">
        <v>31</v>
      </c>
    </row>
    <row r="14" spans="1:11" ht="19.5" customHeight="1">
      <c r="A14" s="26"/>
      <c r="B14" s="16" t="s">
        <v>32</v>
      </c>
      <c r="C14" s="16" t="s">
        <v>33</v>
      </c>
      <c r="D14" s="89">
        <f>210000+105000+105000</f>
        <v>420000</v>
      </c>
      <c r="E14" s="17" t="s">
        <v>17</v>
      </c>
      <c r="F14" s="18"/>
      <c r="G14" s="18"/>
      <c r="H14" s="18"/>
      <c r="I14" s="18"/>
      <c r="J14" s="19" t="s">
        <v>18</v>
      </c>
      <c r="K14" s="64" t="s">
        <v>34</v>
      </c>
    </row>
    <row r="15" spans="1:11" ht="19.5" customHeight="1">
      <c r="A15" s="26"/>
      <c r="B15" s="16" t="s">
        <v>35</v>
      </c>
      <c r="C15" s="16" t="s">
        <v>43</v>
      </c>
      <c r="D15" s="89">
        <f>364000+182000+182000</f>
        <v>728000</v>
      </c>
      <c r="E15" s="17" t="s">
        <v>17</v>
      </c>
      <c r="F15" s="18"/>
      <c r="G15" s="18"/>
      <c r="H15" s="18"/>
      <c r="I15" s="18"/>
      <c r="J15" s="19" t="s">
        <v>18</v>
      </c>
      <c r="K15" s="64" t="s">
        <v>36</v>
      </c>
    </row>
    <row r="16" spans="1:11" ht="19.5" customHeight="1">
      <c r="A16" s="26"/>
      <c r="B16" s="16" t="s">
        <v>37</v>
      </c>
      <c r="C16" s="16" t="s">
        <v>38</v>
      </c>
      <c r="D16" s="90">
        <v>5000</v>
      </c>
      <c r="E16" s="17" t="s">
        <v>17</v>
      </c>
      <c r="F16" s="18"/>
      <c r="G16" s="18"/>
      <c r="H16" s="18"/>
      <c r="I16" s="18"/>
      <c r="J16" s="19" t="s">
        <v>18</v>
      </c>
      <c r="K16" s="63" t="s">
        <v>39</v>
      </c>
    </row>
    <row r="17" spans="1:11" ht="19.5" customHeight="1">
      <c r="A17" s="26"/>
      <c r="B17" s="16" t="s">
        <v>40</v>
      </c>
      <c r="C17" s="16" t="s">
        <v>41</v>
      </c>
      <c r="D17" s="89">
        <v>38300</v>
      </c>
      <c r="E17" s="17" t="s">
        <v>17</v>
      </c>
      <c r="F17" s="18"/>
      <c r="G17" s="18"/>
      <c r="H17" s="18"/>
      <c r="I17" s="18"/>
      <c r="J17" s="19" t="s">
        <v>18</v>
      </c>
      <c r="K17" s="63" t="s">
        <v>42</v>
      </c>
    </row>
    <row r="18" spans="1:11" ht="19.5" customHeight="1" thickBot="1">
      <c r="A18" s="30"/>
      <c r="B18" s="28"/>
      <c r="C18" s="29"/>
      <c r="D18" s="3"/>
      <c r="E18" s="3"/>
      <c r="F18" s="3"/>
      <c r="G18" s="3"/>
      <c r="H18" s="3"/>
      <c r="I18" s="3"/>
      <c r="J18" s="3"/>
      <c r="K18" s="65"/>
    </row>
    <row r="19" spans="1:11" ht="19.5" customHeight="1">
      <c r="A19" s="1"/>
      <c r="B19" s="114" t="s">
        <v>4</v>
      </c>
      <c r="C19" s="31" t="s">
        <v>44</v>
      </c>
      <c r="D19" s="91">
        <v>52400</v>
      </c>
      <c r="E19" s="23" t="s">
        <v>17</v>
      </c>
      <c r="F19" s="34"/>
      <c r="G19" s="34"/>
      <c r="H19" s="34"/>
      <c r="I19" s="34"/>
      <c r="J19" s="25" t="s">
        <v>18</v>
      </c>
      <c r="K19" s="35" t="s">
        <v>31</v>
      </c>
    </row>
    <row r="20" spans="1:11" ht="19.5" customHeight="1" thickBot="1">
      <c r="A20" s="1"/>
      <c r="B20" s="115"/>
      <c r="C20" s="32" t="s">
        <v>45</v>
      </c>
      <c r="D20" s="36"/>
      <c r="E20" s="29"/>
      <c r="F20" s="29"/>
      <c r="G20" s="29"/>
      <c r="H20" s="29"/>
      <c r="I20" s="29"/>
      <c r="J20" s="3"/>
      <c r="K20" s="66"/>
    </row>
    <row r="21" spans="1:11" ht="19.5" customHeight="1">
      <c r="A21" s="37"/>
      <c r="B21" s="40" t="s">
        <v>46</v>
      </c>
      <c r="C21" s="116" t="s">
        <v>47</v>
      </c>
      <c r="D21" s="92">
        <v>33800</v>
      </c>
      <c r="E21" s="23" t="s">
        <v>17</v>
      </c>
      <c r="F21" s="24"/>
      <c r="G21" s="24"/>
      <c r="H21" s="24"/>
      <c r="I21" s="49"/>
      <c r="J21" s="52" t="s">
        <v>18</v>
      </c>
      <c r="K21" s="119" t="s">
        <v>48</v>
      </c>
    </row>
    <row r="22" spans="1:11" ht="19.5" customHeight="1">
      <c r="A22" s="20"/>
      <c r="B22" s="41" t="s">
        <v>49</v>
      </c>
      <c r="C22" s="117"/>
      <c r="D22" s="93">
        <v>200</v>
      </c>
      <c r="E22" s="17" t="s">
        <v>17</v>
      </c>
      <c r="F22" s="18"/>
      <c r="G22" s="18"/>
      <c r="H22" s="18"/>
      <c r="I22" s="50"/>
      <c r="J22" s="19" t="s">
        <v>18</v>
      </c>
      <c r="K22" s="120"/>
    </row>
    <row r="23" spans="1:11" ht="19.5" customHeight="1">
      <c r="A23" s="20"/>
      <c r="B23" s="41" t="s">
        <v>50</v>
      </c>
      <c r="C23" s="117"/>
      <c r="D23" s="93">
        <v>1300</v>
      </c>
      <c r="E23" s="17" t="s">
        <v>17</v>
      </c>
      <c r="F23" s="18"/>
      <c r="G23" s="18"/>
      <c r="H23" s="18"/>
      <c r="I23" s="50"/>
      <c r="J23" s="19" t="s">
        <v>18</v>
      </c>
      <c r="K23" s="120"/>
    </row>
    <row r="24" spans="1:11" ht="19.5" customHeight="1">
      <c r="A24" s="20"/>
      <c r="B24" s="41" t="s">
        <v>51</v>
      </c>
      <c r="C24" s="117"/>
      <c r="D24" s="47">
        <v>31700</v>
      </c>
      <c r="E24" s="17" t="s">
        <v>17</v>
      </c>
      <c r="F24" s="18"/>
      <c r="G24" s="18"/>
      <c r="H24" s="18"/>
      <c r="I24" s="50"/>
      <c r="J24" s="19" t="s">
        <v>18</v>
      </c>
      <c r="K24" s="120"/>
    </row>
    <row r="25" spans="1:11" ht="19.5" customHeight="1">
      <c r="A25" s="20"/>
      <c r="B25" s="41" t="s">
        <v>52</v>
      </c>
      <c r="C25" s="117"/>
      <c r="D25" s="47">
        <v>0</v>
      </c>
      <c r="E25" s="17"/>
      <c r="F25" s="18"/>
      <c r="G25" s="18"/>
      <c r="H25" s="18"/>
      <c r="I25" s="50"/>
      <c r="J25" s="42"/>
      <c r="K25" s="120"/>
    </row>
    <row r="26" spans="1:11" ht="19.5" customHeight="1" thickBot="1">
      <c r="A26" s="20"/>
      <c r="B26" s="43" t="s">
        <v>53</v>
      </c>
      <c r="C26" s="118"/>
      <c r="D26" s="94">
        <v>800</v>
      </c>
      <c r="E26" s="44" t="s">
        <v>17</v>
      </c>
      <c r="F26" s="38"/>
      <c r="G26" s="38"/>
      <c r="H26" s="38"/>
      <c r="I26" s="51"/>
      <c r="J26" s="39" t="s">
        <v>18</v>
      </c>
      <c r="K26" s="121"/>
    </row>
    <row r="27" spans="1:11" ht="19.5" customHeight="1">
      <c r="A27" s="1"/>
      <c r="B27" s="15"/>
      <c r="C27" s="3"/>
      <c r="D27" s="3"/>
      <c r="E27" s="3"/>
      <c r="F27" s="3"/>
      <c r="G27" s="3"/>
      <c r="H27" s="3"/>
      <c r="I27" s="3"/>
      <c r="J27" s="3"/>
      <c r="K27" s="3"/>
    </row>
    <row r="28" spans="1:11" ht="19.5" customHeight="1">
      <c r="A28" s="45">
        <v>2</v>
      </c>
      <c r="B28" s="129" t="s">
        <v>54</v>
      </c>
      <c r="C28" s="131"/>
      <c r="D28" s="82"/>
      <c r="E28" s="82"/>
      <c r="F28" s="82"/>
      <c r="G28" s="83"/>
      <c r="H28" s="82"/>
      <c r="I28" s="82"/>
      <c r="J28" s="82"/>
      <c r="K28" s="82"/>
    </row>
    <row r="29" spans="1:11" ht="19.5" customHeight="1">
      <c r="A29" s="45"/>
      <c r="B29" s="129" t="s">
        <v>55</v>
      </c>
      <c r="C29" s="130"/>
      <c r="D29" s="82"/>
      <c r="E29" s="82"/>
      <c r="F29" s="82"/>
      <c r="G29" s="82"/>
      <c r="H29" s="82"/>
      <c r="I29" s="82"/>
      <c r="J29" s="82"/>
      <c r="K29" s="82"/>
    </row>
    <row r="30" spans="1:11" ht="19.5" customHeight="1">
      <c r="A30" s="17"/>
      <c r="B30" s="16" t="s">
        <v>56</v>
      </c>
      <c r="C30" s="16" t="s">
        <v>57</v>
      </c>
      <c r="D30" s="46">
        <v>72700</v>
      </c>
      <c r="E30" s="17" t="s">
        <v>17</v>
      </c>
      <c r="F30" s="47"/>
      <c r="G30" s="17"/>
      <c r="H30" s="48"/>
      <c r="I30" s="48"/>
      <c r="J30" s="19" t="s">
        <v>18</v>
      </c>
      <c r="K30" s="48" t="s">
        <v>58</v>
      </c>
    </row>
    <row r="31" spans="1:11" ht="19.5" customHeight="1">
      <c r="A31" s="79"/>
      <c r="B31" s="15"/>
      <c r="C31" s="3"/>
      <c r="D31" s="3"/>
      <c r="E31" s="3"/>
      <c r="F31" s="3"/>
      <c r="G31" s="3"/>
      <c r="H31" s="3"/>
      <c r="I31" s="3"/>
      <c r="J31" s="3"/>
      <c r="K31" s="3"/>
    </row>
    <row r="32" spans="1:11" ht="19.5" customHeight="1">
      <c r="A32" s="80">
        <v>3</v>
      </c>
      <c r="B32" s="74" t="s">
        <v>59</v>
      </c>
      <c r="C32" s="73"/>
      <c r="D32" s="75">
        <v>19650</v>
      </c>
      <c r="E32" s="76" t="s">
        <v>17</v>
      </c>
      <c r="F32" s="73"/>
      <c r="G32" s="73"/>
      <c r="H32" s="73"/>
      <c r="I32" s="73"/>
      <c r="J32" s="77"/>
      <c r="K32" s="73"/>
    </row>
    <row r="33" spans="1:11" ht="19.5" customHeight="1">
      <c r="A33" s="81"/>
      <c r="B33" s="73" t="s">
        <v>60</v>
      </c>
      <c r="C33" s="73"/>
      <c r="D33" s="95"/>
      <c r="E33" s="78"/>
      <c r="F33" s="78"/>
      <c r="G33" s="78"/>
      <c r="H33" s="78"/>
      <c r="I33" s="78"/>
      <c r="J33" s="78"/>
      <c r="K33" s="73"/>
    </row>
    <row r="34" spans="1:11" ht="34.5" customHeight="1">
      <c r="A34" s="6"/>
      <c r="B34" s="61" t="s">
        <v>67</v>
      </c>
      <c r="C34" s="54" t="s">
        <v>65</v>
      </c>
      <c r="D34" s="59">
        <f>42450+19650</f>
        <v>62100</v>
      </c>
      <c r="E34" s="17" t="s">
        <v>17</v>
      </c>
      <c r="F34" s="4"/>
      <c r="G34" s="4"/>
      <c r="H34" s="4"/>
      <c r="I34" s="4"/>
      <c r="J34" s="19" t="s">
        <v>18</v>
      </c>
      <c r="K34" s="60" t="s">
        <v>62</v>
      </c>
    </row>
    <row r="35" spans="1:11" ht="19.5" customHeight="1">
      <c r="A35" s="125"/>
      <c r="B35" s="57" t="s">
        <v>64</v>
      </c>
      <c r="C35" s="134" t="s">
        <v>66</v>
      </c>
      <c r="D35" s="127">
        <f>13560+27000</f>
        <v>40560</v>
      </c>
      <c r="E35" s="125" t="s">
        <v>17</v>
      </c>
      <c r="F35" s="125"/>
      <c r="G35" s="125"/>
      <c r="H35" s="125"/>
      <c r="I35" s="125"/>
      <c r="J35" s="132" t="s">
        <v>18</v>
      </c>
      <c r="K35" s="11" t="s">
        <v>68</v>
      </c>
    </row>
    <row r="36" spans="1:11" ht="19.5" customHeight="1">
      <c r="A36" s="126"/>
      <c r="B36" s="58" t="s">
        <v>63</v>
      </c>
      <c r="C36" s="135"/>
      <c r="D36" s="128"/>
      <c r="E36" s="126"/>
      <c r="F36" s="126"/>
      <c r="G36" s="126"/>
      <c r="H36" s="126"/>
      <c r="I36" s="126"/>
      <c r="J36" s="133"/>
      <c r="K36" s="2"/>
    </row>
    <row r="37" spans="1:11" ht="19.5" customHeight="1">
      <c r="A37" s="1"/>
      <c r="B37" s="53"/>
      <c r="C37" s="56"/>
      <c r="D37" s="33"/>
      <c r="E37" s="2"/>
      <c r="F37" s="2"/>
      <c r="G37" s="2"/>
      <c r="H37" s="2"/>
      <c r="I37" s="2"/>
      <c r="J37" s="2"/>
      <c r="K37" s="2"/>
    </row>
    <row r="38" spans="1:11" ht="19.5" customHeight="1">
      <c r="A38" s="1">
        <v>4</v>
      </c>
      <c r="B38" s="136" t="s">
        <v>59</v>
      </c>
      <c r="C38" s="137"/>
      <c r="D38" s="96"/>
      <c r="E38" s="73"/>
      <c r="F38" s="73"/>
      <c r="G38" s="73"/>
      <c r="H38" s="73"/>
      <c r="I38" s="73"/>
      <c r="J38" s="73"/>
      <c r="K38" s="73"/>
    </row>
    <row r="39" spans="1:11" ht="19.5" customHeight="1">
      <c r="A39" s="1"/>
      <c r="B39" s="136" t="s">
        <v>69</v>
      </c>
      <c r="C39" s="138"/>
      <c r="D39" s="97"/>
      <c r="E39" s="73"/>
      <c r="F39" s="73"/>
      <c r="G39" s="73"/>
      <c r="H39" s="73"/>
      <c r="I39" s="73"/>
      <c r="J39" s="73"/>
      <c r="K39" s="73"/>
    </row>
    <row r="40" spans="1:11" ht="19.5" customHeight="1">
      <c r="A40" s="7"/>
      <c r="B40" s="67" t="s">
        <v>70</v>
      </c>
      <c r="C40" s="8" t="s">
        <v>71</v>
      </c>
      <c r="D40" s="68">
        <v>120000</v>
      </c>
      <c r="E40" s="17" t="s">
        <v>17</v>
      </c>
      <c r="F40" s="8"/>
      <c r="G40" s="8"/>
      <c r="H40" s="8"/>
      <c r="I40" s="8"/>
      <c r="J40" s="19" t="s">
        <v>18</v>
      </c>
      <c r="K40" s="12" t="s">
        <v>61</v>
      </c>
    </row>
    <row r="41" spans="1:11" ht="19.5" customHeight="1">
      <c r="A41" s="1"/>
      <c r="B41" s="14"/>
      <c r="C41" s="2"/>
      <c r="D41" s="33"/>
      <c r="E41" s="2"/>
      <c r="F41" s="2"/>
      <c r="G41" s="2"/>
      <c r="H41" s="2"/>
      <c r="I41" s="2"/>
      <c r="J41" s="2"/>
      <c r="K41" s="2"/>
    </row>
    <row r="42" spans="1:11" ht="19.5" customHeight="1">
      <c r="A42" s="139">
        <v>5</v>
      </c>
      <c r="B42" s="136" t="s">
        <v>77</v>
      </c>
      <c r="C42" s="137"/>
      <c r="D42" s="96"/>
      <c r="E42" s="73"/>
      <c r="F42" s="73"/>
      <c r="G42" s="73"/>
      <c r="H42" s="73"/>
      <c r="I42" s="73"/>
      <c r="J42" s="73"/>
      <c r="K42" s="73"/>
    </row>
    <row r="43" spans="1:11" ht="19.5" customHeight="1">
      <c r="A43" s="140"/>
      <c r="B43" s="136" t="s">
        <v>78</v>
      </c>
      <c r="C43" s="138"/>
      <c r="D43" s="97"/>
      <c r="E43" s="73"/>
      <c r="F43" s="73"/>
      <c r="G43" s="73"/>
      <c r="H43" s="73"/>
      <c r="I43" s="73"/>
      <c r="J43" s="73"/>
      <c r="K43" s="73"/>
    </row>
    <row r="44" spans="1:11" ht="19.5" customHeight="1">
      <c r="A44" s="140"/>
      <c r="B44" s="69" t="s">
        <v>79</v>
      </c>
      <c r="C44" s="8" t="s">
        <v>80</v>
      </c>
      <c r="D44" s="68">
        <f>48650+24325</f>
        <v>72975</v>
      </c>
      <c r="E44" s="17" t="s">
        <v>17</v>
      </c>
      <c r="F44" s="8"/>
      <c r="G44" s="8"/>
      <c r="H44" s="8"/>
      <c r="I44" s="8"/>
      <c r="J44" s="19" t="s">
        <v>18</v>
      </c>
      <c r="K44" s="12" t="s">
        <v>81</v>
      </c>
    </row>
    <row r="45" spans="1:11" ht="19.5" customHeight="1">
      <c r="A45" s="141"/>
      <c r="B45" s="5"/>
      <c r="C45" s="2"/>
      <c r="D45" s="33"/>
      <c r="E45" s="2"/>
      <c r="F45" s="2"/>
      <c r="G45" s="2"/>
      <c r="H45" s="2"/>
      <c r="I45" s="2"/>
      <c r="J45" s="2"/>
      <c r="K45" s="2"/>
    </row>
    <row r="46" spans="1:11" ht="19.5" customHeight="1">
      <c r="A46" s="139">
        <v>6</v>
      </c>
      <c r="B46" s="136" t="s">
        <v>72</v>
      </c>
      <c r="C46" s="137"/>
      <c r="D46" s="96"/>
      <c r="E46" s="73"/>
      <c r="F46" s="73"/>
      <c r="G46" s="73"/>
      <c r="H46" s="73"/>
      <c r="I46" s="73"/>
      <c r="J46" s="73"/>
      <c r="K46" s="73"/>
    </row>
    <row r="47" spans="1:11" ht="19.5" customHeight="1">
      <c r="A47" s="140"/>
      <c r="B47" s="136" t="s">
        <v>73</v>
      </c>
      <c r="C47" s="138"/>
      <c r="D47" s="97"/>
      <c r="E47" s="73"/>
      <c r="F47" s="73"/>
      <c r="G47" s="73"/>
      <c r="H47" s="73"/>
      <c r="I47" s="73"/>
      <c r="J47" s="73"/>
      <c r="K47" s="73"/>
    </row>
    <row r="48" spans="1:11" ht="19.5" customHeight="1">
      <c r="A48" s="140"/>
      <c r="B48" s="67" t="s">
        <v>74</v>
      </c>
      <c r="C48" s="8" t="s">
        <v>75</v>
      </c>
      <c r="D48" s="68">
        <v>60000</v>
      </c>
      <c r="E48" s="17" t="s">
        <v>17</v>
      </c>
      <c r="F48" s="8"/>
      <c r="G48" s="8"/>
      <c r="H48" s="8"/>
      <c r="I48" s="8"/>
      <c r="J48" s="19" t="s">
        <v>18</v>
      </c>
      <c r="K48" s="12" t="s">
        <v>76</v>
      </c>
    </row>
    <row r="49" spans="1:11" ht="19.5" customHeight="1">
      <c r="A49" s="141"/>
      <c r="B49" s="2"/>
      <c r="C49" s="2"/>
      <c r="D49" s="33"/>
      <c r="E49" s="2"/>
      <c r="F49" s="2"/>
      <c r="G49" s="2"/>
      <c r="H49" s="2"/>
      <c r="I49" s="2"/>
      <c r="J49" s="2"/>
      <c r="K49" s="2"/>
    </row>
    <row r="50" spans="1:11" ht="19.5" customHeight="1">
      <c r="A50" s="139">
        <v>7</v>
      </c>
      <c r="B50" s="136" t="s">
        <v>82</v>
      </c>
      <c r="C50" s="137"/>
      <c r="D50" s="96"/>
      <c r="E50" s="73"/>
      <c r="F50" s="73"/>
      <c r="G50" s="73"/>
      <c r="H50" s="73"/>
      <c r="I50" s="73"/>
      <c r="J50" s="73"/>
      <c r="K50" s="73"/>
    </row>
    <row r="51" spans="1:11" ht="19.5" customHeight="1">
      <c r="A51" s="140"/>
      <c r="B51" s="136" t="s">
        <v>73</v>
      </c>
      <c r="C51" s="138"/>
      <c r="D51" s="97"/>
      <c r="E51" s="73"/>
      <c r="F51" s="73"/>
      <c r="G51" s="73"/>
      <c r="H51" s="73"/>
      <c r="I51" s="73"/>
      <c r="J51" s="73"/>
      <c r="K51" s="73"/>
    </row>
    <row r="52" spans="1:11" ht="19.5" customHeight="1">
      <c r="A52" s="140"/>
      <c r="B52" s="67" t="s">
        <v>83</v>
      </c>
      <c r="C52" s="8" t="s">
        <v>75</v>
      </c>
      <c r="D52" s="68">
        <f>2090+1146</f>
        <v>3236</v>
      </c>
      <c r="E52" s="17" t="s">
        <v>17</v>
      </c>
      <c r="F52" s="8"/>
      <c r="G52" s="8"/>
      <c r="H52" s="8"/>
      <c r="I52" s="8"/>
      <c r="J52" s="19" t="s">
        <v>18</v>
      </c>
      <c r="K52" s="12" t="s">
        <v>87</v>
      </c>
    </row>
    <row r="53" spans="1:11" ht="19.5" customHeight="1">
      <c r="A53" s="140"/>
      <c r="B53" s="70" t="s">
        <v>84</v>
      </c>
      <c r="C53" s="70" t="s">
        <v>86</v>
      </c>
      <c r="D53" s="68">
        <v>3400</v>
      </c>
      <c r="E53" s="72" t="s">
        <v>17</v>
      </c>
      <c r="F53" s="2"/>
      <c r="G53" s="2"/>
      <c r="H53" s="2"/>
      <c r="I53" s="2"/>
      <c r="J53" s="19" t="s">
        <v>18</v>
      </c>
      <c r="K53" s="11" t="s">
        <v>87</v>
      </c>
    </row>
    <row r="54" spans="1:11" ht="19.5" customHeight="1">
      <c r="A54" s="141"/>
      <c r="B54" s="71" t="s">
        <v>85</v>
      </c>
      <c r="C54" s="71"/>
      <c r="D54" s="98"/>
      <c r="E54" s="55"/>
      <c r="F54" s="2"/>
      <c r="G54" s="2"/>
      <c r="H54" s="2"/>
      <c r="I54" s="2"/>
      <c r="J54" s="2"/>
      <c r="K54" s="2"/>
    </row>
    <row r="55" spans="1:11" ht="19.5" customHeight="1">
      <c r="A55" s="10"/>
      <c r="B55" s="9"/>
      <c r="C55" s="4"/>
      <c r="D55" s="98"/>
      <c r="E55" s="2"/>
      <c r="F55" s="2"/>
      <c r="G55" s="2"/>
      <c r="H55" s="2"/>
      <c r="I55" s="2"/>
      <c r="J55" s="2"/>
      <c r="K55" s="2"/>
    </row>
    <row r="56" spans="1:11" ht="19.5" customHeight="1">
      <c r="A56" s="123">
        <v>8</v>
      </c>
      <c r="B56" s="144" t="s">
        <v>88</v>
      </c>
      <c r="C56" s="145"/>
      <c r="D56" s="97"/>
      <c r="E56" s="73"/>
      <c r="F56" s="73"/>
      <c r="G56" s="73"/>
      <c r="H56" s="73"/>
      <c r="I56" s="73"/>
      <c r="J56" s="73"/>
      <c r="K56" s="73"/>
    </row>
    <row r="57" spans="1:11" ht="19.5" customHeight="1">
      <c r="A57" s="123"/>
      <c r="B57" s="142" t="s">
        <v>89</v>
      </c>
      <c r="C57" s="143"/>
      <c r="D57" s="99"/>
      <c r="E57" s="73"/>
      <c r="F57" s="73"/>
      <c r="G57" s="73"/>
      <c r="H57" s="73"/>
      <c r="I57" s="73"/>
      <c r="J57" s="73"/>
      <c r="K57" s="73"/>
    </row>
    <row r="58" spans="1:11" ht="19.5" customHeight="1">
      <c r="A58" s="124"/>
      <c r="B58" s="70" t="s">
        <v>90</v>
      </c>
      <c r="C58" s="70" t="s">
        <v>92</v>
      </c>
      <c r="D58" s="68">
        <f>10000+10000</f>
        <v>20000</v>
      </c>
      <c r="E58" s="72" t="s">
        <v>17</v>
      </c>
      <c r="F58" s="2"/>
      <c r="G58" s="2"/>
      <c r="H58" s="2"/>
      <c r="I58" s="2"/>
      <c r="J58" s="19" t="s">
        <v>18</v>
      </c>
      <c r="K58" s="11" t="s">
        <v>93</v>
      </c>
    </row>
    <row r="59" spans="1:11" ht="19.5" customHeight="1">
      <c r="A59" s="124"/>
      <c r="B59" s="71" t="s">
        <v>91</v>
      </c>
      <c r="C59" s="71"/>
      <c r="D59" s="4"/>
      <c r="E59" s="55"/>
      <c r="F59" s="2"/>
      <c r="G59" s="2"/>
      <c r="H59" s="2"/>
      <c r="I59" s="2"/>
      <c r="J59" s="2"/>
      <c r="K59" s="2"/>
    </row>
    <row r="60" spans="1:11" ht="19.5" customHeight="1">
      <c r="A60" s="123"/>
      <c r="B60" s="4"/>
      <c r="C60" s="4"/>
      <c r="D60" s="4"/>
      <c r="E60" s="2"/>
      <c r="F60" s="2"/>
      <c r="G60" s="2"/>
      <c r="H60" s="2"/>
      <c r="I60" s="2"/>
      <c r="J60" s="2"/>
      <c r="K60" s="2"/>
    </row>
    <row r="61" spans="1:11" ht="19.5" customHeight="1">
      <c r="A61" s="122"/>
      <c r="B61" s="122"/>
      <c r="C61" s="2"/>
      <c r="D61" s="2"/>
      <c r="E61" s="2"/>
      <c r="F61" s="2"/>
      <c r="G61" s="2"/>
      <c r="H61" s="2"/>
      <c r="I61" s="2"/>
      <c r="J61" s="2"/>
      <c r="K61" s="2"/>
    </row>
    <row r="62" spans="1:11" ht="14.25" customHeight="1"/>
    <row r="63" spans="1:11" ht="14.25" customHeight="1"/>
    <row r="64" spans="1:11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</sheetData>
  <mergeCells count="41">
    <mergeCell ref="A50:A54"/>
    <mergeCell ref="A46:A49"/>
    <mergeCell ref="B57:C57"/>
    <mergeCell ref="B56:C56"/>
    <mergeCell ref="B46:C46"/>
    <mergeCell ref="B47:C47"/>
    <mergeCell ref="B50:C50"/>
    <mergeCell ref="B51:C51"/>
    <mergeCell ref="B39:C39"/>
    <mergeCell ref="B42:C42"/>
    <mergeCell ref="B43:C43"/>
    <mergeCell ref="F35:F36"/>
    <mergeCell ref="A42:A45"/>
    <mergeCell ref="B19:B20"/>
    <mergeCell ref="C21:C26"/>
    <mergeCell ref="K21:K26"/>
    <mergeCell ref="A61:B61"/>
    <mergeCell ref="A56:A60"/>
    <mergeCell ref="A35:A36"/>
    <mergeCell ref="D35:D36"/>
    <mergeCell ref="E35:E36"/>
    <mergeCell ref="B29:C29"/>
    <mergeCell ref="B28:C28"/>
    <mergeCell ref="G35:G36"/>
    <mergeCell ref="H35:H36"/>
    <mergeCell ref="I35:I36"/>
    <mergeCell ref="J35:J36"/>
    <mergeCell ref="C35:C36"/>
    <mergeCell ref="B38:C38"/>
    <mergeCell ref="A1:K3"/>
    <mergeCell ref="A4:A6"/>
    <mergeCell ref="B4:B6"/>
    <mergeCell ref="C4:C6"/>
    <mergeCell ref="E4:I4"/>
    <mergeCell ref="J4:J6"/>
    <mergeCell ref="K4:K6"/>
    <mergeCell ref="E5:E6"/>
    <mergeCell ref="F5:F6"/>
    <mergeCell ref="G5:G6"/>
    <mergeCell ref="H5:H6"/>
    <mergeCell ref="I5:I6"/>
  </mergeCells>
  <phoneticPr fontId="1" type="noConversion"/>
  <pageMargins left="0.19685039370078741" right="0.19685039370078741" top="0.19685039370078741" bottom="0.19685039370078741" header="0.31496062992125984" footer="0.31496062992125984"/>
  <pageSetup paperSize="9" scale="70" orientation="landscape" r:id="rId1"/>
  <rowBreaks count="1" manualBreakCount="1">
    <brk id="40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Mananchaya Meeying</dc:creator>
  <cp:lastModifiedBy>D D</cp:lastModifiedBy>
  <cp:lastPrinted>2026-07-13T07:45:58Z</cp:lastPrinted>
  <dcterms:created xsi:type="dcterms:W3CDTF">2024-01-10T07:59:00Z</dcterms:created>
  <dcterms:modified xsi:type="dcterms:W3CDTF">2026-07-13T07:46:47Z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7551A99C4A4445B484C550936CDB6D99_12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