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12\"/>
    </mc:Choice>
  </mc:AlternateContent>
  <xr:revisionPtr revIDLastSave="0" documentId="13_ncr:1_{8DD1CE0D-9072-41BC-BC96-269E54CB47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แผนการใช้จ่ายงบประมาณ" sheetId="2" r:id="rId1"/>
  </sheets>
  <definedNames>
    <definedName name="_xlnm.Print_Titles" localSheetId="0">แผนการใช้จ่ายงบประมาณ!$4:$6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  <c r="D55" i="2"/>
  <c r="D54" i="2"/>
  <c r="D38" i="2"/>
  <c r="D36" i="2"/>
  <c r="D47" i="2"/>
  <c r="D48" i="2"/>
  <c r="D33" i="2"/>
  <c r="D19" i="2"/>
  <c r="D17" i="2"/>
  <c r="D9" i="2"/>
  <c r="D28" i="2" l="1"/>
  <c r="D12" i="2"/>
</calcChain>
</file>

<file path=xl/sharedStrings.xml><?xml version="1.0" encoding="utf-8"?>
<sst xmlns="http://schemas.openxmlformats.org/spreadsheetml/2006/main" count="96" uniqueCount="69">
  <si>
    <t>โครงการบังคับใช้กฎหมาย อำนวยความยุติธรรม และบริการประชาชน</t>
  </si>
  <si>
    <t>1. งบปกติ (ค่าใช้สอยและวัสดุ)</t>
  </si>
  <si>
    <t>2. ค่าตอบแทนพนักงานสอบสวน</t>
  </si>
  <si>
    <t>3. ค่าตอบแทน 4 ค่า</t>
  </si>
  <si>
    <t>4. ค่าสาธารณูปโภค</t>
  </si>
  <si>
    <t xml:space="preserve">    3.1 ค่าตอบแทนคุ้มครองพยาน</t>
  </si>
  <si>
    <t xml:space="preserve">    3.2 ค่าตอบแทนนักจิตฯ</t>
  </si>
  <si>
    <t xml:space="preserve">    3.4 ค่าใช้จ่ายในการส่งหมายเรียกพยาน</t>
  </si>
  <si>
    <t>ค่าน้ำมันเชื้อเพลิง โครงการเช่ารถยนต์ตู้โดยสารและรถยนต์บรรทุกเอนกประสงค์</t>
  </si>
  <si>
    <t xml:space="preserve"> 1. รถตู้โดยสารขนาด 15 ที่นั่ง</t>
  </si>
  <si>
    <t xml:space="preserve"> 2. รถยนต์บรรทุกเอนกประสงค์ขนาด 1 ตัน</t>
  </si>
  <si>
    <t>ที่</t>
  </si>
  <si>
    <t>ชื่อโครงการ/กิจกรรม</t>
  </si>
  <si>
    <t>ดำเนินการ</t>
  </si>
  <si>
    <t>แหล่งที่จัดสรร/สนับสนุน</t>
  </si>
  <si>
    <t>ว่าจะได้รับ</t>
  </si>
  <si>
    <t>เป้าหมาย</t>
  </si>
  <si>
    <t xml:space="preserve">    3.3 ค่าตอบแทนเจ้าพนักงานชันสูตรพลิกศพ</t>
  </si>
  <si>
    <t>ขึ้นอยู่กับคดีที่เกิด</t>
  </si>
  <si>
    <t>สตช.</t>
  </si>
  <si>
    <t>เอกชน</t>
  </si>
  <si>
    <t xml:space="preserve">หน่วยงาน </t>
  </si>
  <si>
    <t>ภาครัฐ</t>
  </si>
  <si>
    <t>อปท.</t>
  </si>
  <si>
    <t>อื่นๆ</t>
  </si>
  <si>
    <t xml:space="preserve">ระยะเวลา </t>
  </si>
  <si>
    <t xml:space="preserve">ผลที่คาด </t>
  </si>
  <si>
    <t>วีธี</t>
  </si>
  <si>
    <t>ภาค</t>
  </si>
  <si>
    <t xml:space="preserve">    3.5 ค่าตอบแทนพยาน</t>
  </si>
  <si>
    <t>งบประมาณด้านยาเสพติด</t>
  </si>
  <si>
    <t>1.โครงการสร้างภูมิคุ้มกันและป้องกันยาเสพติด กิจกรรมการสร้างภูมิคุ้มกันในกลุ่มเป้าหมาย</t>
  </si>
  <si>
    <t>ระดับโรงเรียนประถมศึกษาและมัธยมศึกษาหรือเทียบเท่า</t>
  </si>
  <si>
    <t xml:space="preserve">   1.1. กิจกรรมเครือข่ายนักเรียน</t>
  </si>
  <si>
    <t>2.โครงการสร้างภูมิคุ้มกันและป้องกันยาเสพติด กิจกรรมการสร้างภูมิคุ้มกันในกลุ่มเป้าหมาย</t>
  </si>
  <si>
    <t xml:space="preserve">  2.1 ค่าใช้จ่ายโครงการศึกษาเพื่อต่อต้านการใช้ยาเสพติดในเด็กนักเรียน (D.A.R.E.) </t>
  </si>
  <si>
    <t>ภาคเรียนที่ 2/2567</t>
  </si>
  <si>
    <t>3.โครงการสร้างภูมิคุ้มกันและป้องกันยาเสพติด กิจกรรมการสร้างภูมิคุ้มกันในกลุ่มเป้าหมาย</t>
  </si>
  <si>
    <t xml:space="preserve">   3.1. โครงการดำเนินงานชุมชนยั่งยืน เพื่อแก้ไขปัญหายาเสพติดแบบครบวงจรฯ</t>
  </si>
  <si>
    <t>กิจกรรมการมีส่วนร่วมของประชาชนในการป้องกันอาชญากรรม</t>
  </si>
  <si>
    <t xml:space="preserve"> 1. งานชุมชนสัมพันธ์และการมีส่วนร่วมของประชาชน </t>
  </si>
  <si>
    <t xml:space="preserve">    1.1 ค่าเบี้ยประชุม กต.ตร.</t>
  </si>
  <si>
    <t xml:space="preserve">    1.2 ค่าตอบแทน(อาหาร/เบี้ยเลี้ยง) </t>
  </si>
  <si>
    <t xml:space="preserve">    1.3 ค่าตอบแทนอาสา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</si>
  <si>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</si>
  <si>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 1. โครงการสร้างเครือข่ายการมีส่วนร่วมของประชาชน</t>
  </si>
  <si>
    <t>แผนการใช้จ่ายงบประมาณ สถานีตำรวจภูธรกมลา</t>
  </si>
  <si>
    <t>4. โครงการปราบปรามการค้ายาเสพติด กิจกรรมการสกัดกั้น ปราบปราม การผลิตการค้ายาเสพติด</t>
  </si>
  <si>
    <t xml:space="preserve">  4.1. โครงการบริหารจัดการการสกัดกั้นยาเสพติดพื้นที่ชายแดนและพื้นที่พักคอย(Heart Land)</t>
  </si>
  <si>
    <t xml:space="preserve">  4.2. โครงการสลายโครงสร้างเครือข่ายผู้มีอิทธิพลและกลุ่มชาติพันธุ์ที่เกี่ยวข้องกับยาเสพติด</t>
  </si>
  <si>
    <t>( อนุรักษ์  ปริญญาสถิรกุล )</t>
  </si>
  <si>
    <t>ผกก.สภ.กมลา</t>
  </si>
  <si>
    <t xml:space="preserve">                               ( ธรรมรัตน์  เพ็ญศรี )</t>
  </si>
  <si>
    <t xml:space="preserve">                                  สว.อก.สภ.กมลา</t>
  </si>
  <si>
    <t>ประจำปีงบประมาณ พ.ศ.2568   (ต.ค.2567 - ก.ย.2568)</t>
  </si>
  <si>
    <t>เบิกจ่ายตามแผน</t>
  </si>
  <si>
    <t xml:space="preserve">    1.4 ค่าน้ำมันเชื้อเพลิง</t>
  </si>
  <si>
    <t xml:space="preserve">ภารกิจชุมชนและมวลชนสัมพันธ์ </t>
  </si>
  <si>
    <t xml:space="preserve">ระดับโรงเรียนประถมศึกษาและมัธยมศึกษาหรือเทียบเท่า </t>
  </si>
  <si>
    <t xml:space="preserve">กิจกรรม การรักษาความปลอดภัยและให้บริการแก่นักท่องเที่ยว </t>
  </si>
  <si>
    <t xml:space="preserve">กิจกรรม การบังคับใช้กฎหมาย และบริการประชาชน </t>
  </si>
  <si>
    <t xml:space="preserve">   1.2. โครงการตำรวจประสานโรงเรียน </t>
  </si>
  <si>
    <t xml:space="preserve">   4.3 สำหรับดำเนินการปิดล้อมตรวจค้นยาเสพติด </t>
  </si>
  <si>
    <t>งบรายจ่ายอื่น  โครงการรณรงค์ป้องกันและแก้ไขปัญหาอุบัติเหตุทางถนนช่วงเทศกาลสำคัญ</t>
  </si>
  <si>
    <t>1. เทศกาลปีใหม่  พ.ศ.2568</t>
  </si>
  <si>
    <t>2. เทศกาลสงกรานต์ พ.ศ.2568</t>
  </si>
  <si>
    <t xml:space="preserve">                 พ.ต.ท.</t>
  </si>
  <si>
    <t xml:space="preserve">    พ.ต.อ.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</si>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</sst>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u/>
      <sz val="12"/>
      <name val="TH SarabunIT๙"/>
      <family val="2"/>
    </font>
    <font>
      <sz val="12"/>
      <color rgb="FFFF0000"/>
      <name val="TH SarabunIT๙"/>
      <family val="2"/>
    </font>
    <font>
      <u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2" fillId="0" borderId="0" xfId="0" applyFont="1" applyAlignment="1">
      <alignment shrinkToFi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shrinkToFit="1"/>
    </xf>
    <xf numFmtId="0" fontId="7" fillId="0" borderId="1" xfId="0" applyFont="1" applyBorder="1"/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3" fontId="6" fillId="0" borderId="1" xfId="1" applyNumberFormat="1" applyFont="1" applyBorder="1" applyAlignment="1">
      <alignment horizontal="center" shrinkToFit="1"/>
    </xf>
    <xf numFmtId="187" fontId="6" fillId="0" borderId="1" xfId="1" applyFont="1" applyBorder="1" applyAlignment="1">
      <alignment horizontal="left" shrinkToFit="1"/>
    </xf>
    <xf numFmtId="188" fontId="7" fillId="2" borderId="1" xfId="1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3" xfId="0" applyFont="1" applyBorder="1"/>
    <xf numFmtId="43" fontId="6" fillId="0" borderId="3" xfId="1" applyNumberFormat="1" applyFont="1" applyBorder="1" applyAlignment="1">
      <alignment horizontal="center" shrinkToFit="1"/>
    </xf>
    <xf numFmtId="0" fontId="7" fillId="0" borderId="3" xfId="0" applyFont="1" applyBorder="1"/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/>
    <xf numFmtId="43" fontId="6" fillId="0" borderId="5" xfId="1" applyNumberFormat="1" applyFont="1" applyBorder="1" applyAlignment="1">
      <alignment horizontal="center" shrinkToFit="1"/>
    </xf>
    <xf numFmtId="0" fontId="7" fillId="0" borderId="5" xfId="0" applyFont="1" applyBorder="1"/>
    <xf numFmtId="0" fontId="6" fillId="0" borderId="2" xfId="0" applyFont="1" applyBorder="1"/>
    <xf numFmtId="0" fontId="6" fillId="0" borderId="1" xfId="0" applyFont="1" applyBorder="1"/>
    <xf numFmtId="187" fontId="7" fillId="2" borderId="1" xfId="1" applyFont="1" applyFill="1" applyBorder="1" applyAlignment="1">
      <alignment horizontal="left" vertical="center" wrapText="1"/>
    </xf>
    <xf numFmtId="0" fontId="8" fillId="0" borderId="2" xfId="0" applyFont="1" applyBorder="1"/>
    <xf numFmtId="0" fontId="6" fillId="0" borderId="1" xfId="0" applyFont="1" applyBorder="1" applyAlignment="1">
      <alignment shrinkToFit="1"/>
    </xf>
    <xf numFmtId="187" fontId="6" fillId="0" borderId="1" xfId="1" applyFont="1" applyBorder="1" applyAlignment="1">
      <alignment shrinkToFit="1"/>
    </xf>
    <xf numFmtId="187" fontId="6" fillId="0" borderId="1" xfId="1" applyFont="1" applyBorder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shrinkToFit="1"/>
    </xf>
    <xf numFmtId="0" fontId="7" fillId="2" borderId="1" xfId="0" applyFont="1" applyFill="1" applyBorder="1" applyAlignment="1">
      <alignment horizontal="left" vertical="center" wrapText="1"/>
    </xf>
    <xf numFmtId="187" fontId="7" fillId="0" borderId="1" xfId="1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187" fontId="7" fillId="2" borderId="1" xfId="1" applyFont="1" applyFill="1" applyBorder="1" applyAlignment="1">
      <alignment wrapTex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187" fontId="6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87" fontId="6" fillId="0" borderId="1" xfId="1" applyFont="1" applyBorder="1" applyAlignment="1">
      <alignment wrapText="1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/>
    <xf numFmtId="187" fontId="6" fillId="2" borderId="1" xfId="1" applyFont="1" applyFill="1" applyBorder="1"/>
    <xf numFmtId="0" fontId="10" fillId="2" borderId="1" xfId="0" applyFont="1" applyFill="1" applyBorder="1"/>
    <xf numFmtId="0" fontId="2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63</xdr:row>
      <xdr:rowOff>209550</xdr:rowOff>
    </xdr:from>
    <xdr:to>
      <xdr:col>1</xdr:col>
      <xdr:colOff>3249930</xdr:colOff>
      <xdr:row>65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989C90"/>
            </a:clrFrom>
            <a:clrTo>
              <a:srgbClr val="989C9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31" t="50159" r="15395" b="41310"/>
        <a:stretch/>
      </xdr:blipFill>
      <xdr:spPr bwMode="auto">
        <a:xfrm>
          <a:off x="1562100" y="15220950"/>
          <a:ext cx="2011680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2752725</xdr:colOff>
      <xdr:row>42</xdr:row>
      <xdr:rowOff>0</xdr:rowOff>
    </xdr:from>
    <xdr:to>
      <xdr:col>1</xdr:col>
      <xdr:colOff>2753995</xdr:colOff>
      <xdr:row>42</xdr:row>
      <xdr:rowOff>193675</xdr:rowOff>
    </xdr:to>
    <xdr:pic>
      <xdr:nvPicPr>
        <xdr:cNvPr id="2" name="รูปภาพ 1" descr="C:\Users\Lenovo\Desktop\ลายเซนต์ ผกก.66\สัญญา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4582775"/>
          <a:ext cx="1270" cy="19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2752725</xdr:colOff>
      <xdr:row>53</xdr:row>
      <xdr:rowOff>0</xdr:rowOff>
    </xdr:from>
    <xdr:to>
      <xdr:col>1</xdr:col>
      <xdr:colOff>2753995</xdr:colOff>
      <xdr:row>53</xdr:row>
      <xdr:rowOff>193675</xdr:rowOff>
    </xdr:to>
    <xdr:pic>
      <xdr:nvPicPr>
        <xdr:cNvPr id="3" name="รูปภาพ 2" descr="C:\Users\Lenovo\Desktop\ลายเซนต์ ผกก.66\สัญญา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5392400"/>
          <a:ext cx="1270" cy="193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504825</xdr:colOff>
      <xdr:row>62</xdr:row>
      <xdr:rowOff>228600</xdr:rowOff>
    </xdr:from>
    <xdr:to>
      <xdr:col>8</xdr:col>
      <xdr:colOff>485775</xdr:colOff>
      <xdr:row>66</xdr:row>
      <xdr:rowOff>209550</xdr:rowOff>
    </xdr:to>
    <xdr:pic>
      <xdr:nvPicPr>
        <xdr:cNvPr id="6" name="รูปภาพ 5" descr="S__869995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5001875"/>
          <a:ext cx="12954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2752725</xdr:colOff>
      <xdr:row>55</xdr:row>
      <xdr:rowOff>0</xdr:rowOff>
    </xdr:from>
    <xdr:to>
      <xdr:col>1</xdr:col>
      <xdr:colOff>2753995</xdr:colOff>
      <xdr:row>56</xdr:row>
      <xdr:rowOff>81280</xdr:rowOff>
    </xdr:to>
    <xdr:pic>
      <xdr:nvPicPr>
        <xdr:cNvPr id="4" name="รูปภาพ 3" descr="C:\Users\Lenovo\Desktop\ลายเซนต์ ผกก.66\สัญญา.png">
          <a:extLst>
            <a:ext uri="{FF2B5EF4-FFF2-40B4-BE49-F238E27FC236}">
              <a16:creationId xmlns:a16="http://schemas.microsoft.com/office/drawing/2014/main" id="{068C9A77-B6FE-4750-8DC7-89FA78FBDA3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245" y="10698480"/>
          <a:ext cx="1270" cy="309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topLeftCell="A46" zoomScale="85" zoomScaleNormal="85" zoomScaleSheetLayoutView="100" workbookViewId="0">
      <selection activeCell="B63" sqref="B63"/>
    </sheetView>
  </sheetViews>
  <sheetFormatPr defaultColWidth="9" defaultRowHeight="18" x14ac:dyDescent="0.35"/>
  <cols>
    <col min="1" max="1" width="4.19921875" style="1" customWidth="1"/>
    <col min="2" max="2" width="52" style="1" bestFit="1" customWidth="1"/>
    <col min="3" max="3" width="9.5" style="1" customWidth="1"/>
    <col min="4" max="4" width="12.59765625" style="7" customWidth="1"/>
    <col min="5" max="8" width="8.59765625" style="7" customWidth="1"/>
    <col min="9" max="9" width="14" style="1" customWidth="1"/>
    <col min="10" max="10" width="10.3984375" style="1" customWidth="1"/>
    <col min="11" max="16384" width="9" style="1"/>
  </cols>
  <sheetData>
    <row r="1" spans="1:10" x14ac:dyDescent="0.35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35">
      <c r="A2" s="55" t="s">
        <v>54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 s="3" customFormat="1" x14ac:dyDescent="0.35">
      <c r="A4" s="54" t="s">
        <v>11</v>
      </c>
      <c r="B4" s="54" t="s">
        <v>12</v>
      </c>
      <c r="C4" s="2" t="s">
        <v>16</v>
      </c>
      <c r="D4" s="56" t="s">
        <v>14</v>
      </c>
      <c r="E4" s="56"/>
      <c r="F4" s="56"/>
      <c r="G4" s="56"/>
      <c r="H4" s="56"/>
      <c r="I4" s="56"/>
      <c r="J4" s="56"/>
    </row>
    <row r="5" spans="1:10" s="3" customFormat="1" x14ac:dyDescent="0.35">
      <c r="A5" s="54"/>
      <c r="B5" s="54"/>
      <c r="C5" s="2" t="s">
        <v>27</v>
      </c>
      <c r="D5" s="57" t="s">
        <v>19</v>
      </c>
      <c r="E5" s="4" t="s">
        <v>21</v>
      </c>
      <c r="F5" s="5" t="s">
        <v>28</v>
      </c>
      <c r="G5" s="57" t="s">
        <v>23</v>
      </c>
      <c r="H5" s="57" t="s">
        <v>24</v>
      </c>
      <c r="I5" s="2" t="s">
        <v>25</v>
      </c>
      <c r="J5" s="2" t="s">
        <v>26</v>
      </c>
    </row>
    <row r="6" spans="1:10" s="3" customFormat="1" x14ac:dyDescent="0.35">
      <c r="A6" s="54"/>
      <c r="B6" s="54"/>
      <c r="C6" s="2" t="s">
        <v>13</v>
      </c>
      <c r="D6" s="57"/>
      <c r="E6" s="4" t="s">
        <v>22</v>
      </c>
      <c r="F6" s="5" t="s">
        <v>20</v>
      </c>
      <c r="G6" s="57"/>
      <c r="H6" s="57"/>
      <c r="I6" s="2" t="s">
        <v>13</v>
      </c>
      <c r="J6" s="2" t="s">
        <v>15</v>
      </c>
    </row>
    <row r="7" spans="1:10" x14ac:dyDescent="0.35">
      <c r="A7" s="8">
        <v>1</v>
      </c>
      <c r="B7" s="9" t="s">
        <v>0</v>
      </c>
      <c r="C7" s="9"/>
      <c r="D7" s="10"/>
      <c r="E7" s="10"/>
      <c r="F7" s="10"/>
      <c r="G7" s="10"/>
      <c r="H7" s="10"/>
      <c r="I7" s="11"/>
      <c r="J7" s="11"/>
    </row>
    <row r="8" spans="1:10" x14ac:dyDescent="0.35">
      <c r="A8" s="8"/>
      <c r="B8" s="12" t="s">
        <v>60</v>
      </c>
      <c r="C8" s="9"/>
      <c r="D8" s="10"/>
      <c r="E8" s="10"/>
      <c r="F8" s="10"/>
      <c r="G8" s="10"/>
      <c r="H8" s="10"/>
      <c r="I8" s="13"/>
      <c r="J8" s="11"/>
    </row>
    <row r="9" spans="1:10" x14ac:dyDescent="0.35">
      <c r="A9" s="8"/>
      <c r="B9" s="14" t="s">
        <v>1</v>
      </c>
      <c r="C9" s="9"/>
      <c r="D9" s="15">
        <f>2197900</f>
        <v>2197900</v>
      </c>
      <c r="E9" s="15"/>
      <c r="F9" s="15"/>
      <c r="G9" s="15"/>
      <c r="H9" s="15"/>
      <c r="I9" s="44" t="s">
        <v>55</v>
      </c>
      <c r="J9" s="11"/>
    </row>
    <row r="10" spans="1:10" x14ac:dyDescent="0.35">
      <c r="A10" s="8"/>
      <c r="B10" s="14" t="s">
        <v>2</v>
      </c>
      <c r="C10" s="9"/>
      <c r="D10" s="16">
        <v>0</v>
      </c>
      <c r="E10" s="16"/>
      <c r="F10" s="16"/>
      <c r="G10" s="16"/>
      <c r="H10" s="16"/>
      <c r="I10" s="11"/>
      <c r="J10" s="11"/>
    </row>
    <row r="11" spans="1:10" x14ac:dyDescent="0.35">
      <c r="A11" s="8"/>
      <c r="B11" s="14" t="s">
        <v>3</v>
      </c>
      <c r="C11" s="9"/>
      <c r="D11" s="10"/>
      <c r="E11" s="10"/>
      <c r="F11" s="10"/>
      <c r="G11" s="10"/>
      <c r="H11" s="10"/>
      <c r="I11" s="11"/>
      <c r="J11" s="11"/>
    </row>
    <row r="12" spans="1:10" x14ac:dyDescent="0.35">
      <c r="A12" s="8"/>
      <c r="B12" s="14" t="s">
        <v>5</v>
      </c>
      <c r="C12" s="9"/>
      <c r="D12" s="17">
        <f>200</f>
        <v>200</v>
      </c>
      <c r="E12" s="16"/>
      <c r="F12" s="16"/>
      <c r="G12" s="16"/>
      <c r="H12" s="16"/>
      <c r="I12" s="13" t="s">
        <v>18</v>
      </c>
      <c r="J12" s="11"/>
    </row>
    <row r="13" spans="1:10" x14ac:dyDescent="0.35">
      <c r="A13" s="8"/>
      <c r="B13" s="14" t="s">
        <v>6</v>
      </c>
      <c r="C13" s="9"/>
      <c r="D13" s="17">
        <v>5500</v>
      </c>
      <c r="E13" s="16"/>
      <c r="F13" s="16"/>
      <c r="G13" s="16"/>
      <c r="H13" s="16"/>
      <c r="I13" s="13" t="s">
        <v>18</v>
      </c>
      <c r="J13" s="11"/>
    </row>
    <row r="14" spans="1:10" x14ac:dyDescent="0.35">
      <c r="A14" s="8"/>
      <c r="B14" s="14" t="s">
        <v>17</v>
      </c>
      <c r="C14" s="9"/>
      <c r="D14" s="17">
        <v>33200</v>
      </c>
      <c r="E14" s="16"/>
      <c r="F14" s="16"/>
      <c r="G14" s="16"/>
      <c r="H14" s="16"/>
      <c r="I14" s="13" t="s">
        <v>18</v>
      </c>
      <c r="J14" s="11"/>
    </row>
    <row r="15" spans="1:10" x14ac:dyDescent="0.35">
      <c r="A15" s="8"/>
      <c r="B15" s="14" t="s">
        <v>7</v>
      </c>
      <c r="C15" s="9"/>
      <c r="D15" s="17">
        <v>1500</v>
      </c>
      <c r="E15" s="16"/>
      <c r="F15" s="16"/>
      <c r="G15" s="16"/>
      <c r="H15" s="16"/>
      <c r="I15" s="13" t="s">
        <v>18</v>
      </c>
      <c r="J15" s="11"/>
    </row>
    <row r="16" spans="1:10" x14ac:dyDescent="0.35">
      <c r="A16" s="8"/>
      <c r="B16" s="14" t="s">
        <v>29</v>
      </c>
      <c r="C16" s="9"/>
      <c r="D16" s="17">
        <v>26300</v>
      </c>
      <c r="E16" s="15"/>
      <c r="F16" s="15"/>
      <c r="G16" s="15"/>
      <c r="H16" s="15"/>
      <c r="I16" s="13" t="s">
        <v>18</v>
      </c>
      <c r="J16" s="11"/>
    </row>
    <row r="17" spans="1:10" ht="18.600000000000001" thickBot="1" x14ac:dyDescent="0.4">
      <c r="A17" s="18"/>
      <c r="B17" s="19" t="s">
        <v>4</v>
      </c>
      <c r="C17" s="20"/>
      <c r="D17" s="21">
        <f>53100</f>
        <v>53100</v>
      </c>
      <c r="E17" s="21"/>
      <c r="F17" s="21"/>
      <c r="G17" s="21"/>
      <c r="H17" s="21"/>
      <c r="I17" s="49" t="s">
        <v>55</v>
      </c>
      <c r="J17" s="22"/>
    </row>
    <row r="18" spans="1:10" x14ac:dyDescent="0.35">
      <c r="A18" s="23">
        <v>2</v>
      </c>
      <c r="B18" s="12" t="s">
        <v>0</v>
      </c>
      <c r="C18" s="24"/>
      <c r="D18" s="25"/>
      <c r="E18" s="25"/>
      <c r="F18" s="25"/>
      <c r="G18" s="25"/>
      <c r="H18" s="25"/>
      <c r="I18" s="26"/>
      <c r="J18" s="26"/>
    </row>
    <row r="19" spans="1:10" x14ac:dyDescent="0.35">
      <c r="A19" s="8"/>
      <c r="B19" s="27" t="s">
        <v>59</v>
      </c>
      <c r="C19" s="28"/>
      <c r="D19" s="29">
        <f>48650+48650</f>
        <v>97300</v>
      </c>
      <c r="E19" s="15"/>
      <c r="F19" s="15"/>
      <c r="G19" s="15"/>
      <c r="H19" s="15"/>
      <c r="I19" s="44" t="s">
        <v>55</v>
      </c>
      <c r="J19" s="11"/>
    </row>
    <row r="20" spans="1:10" x14ac:dyDescent="0.35">
      <c r="A20" s="8"/>
      <c r="B20" s="30" t="s">
        <v>30</v>
      </c>
      <c r="C20" s="28"/>
      <c r="D20" s="15"/>
      <c r="E20" s="15"/>
      <c r="F20" s="15"/>
      <c r="G20" s="15"/>
      <c r="H20" s="15"/>
      <c r="I20" s="11"/>
      <c r="J20" s="11"/>
    </row>
    <row r="21" spans="1:10" x14ac:dyDescent="0.35">
      <c r="A21" s="8"/>
      <c r="B21" s="27" t="s">
        <v>31</v>
      </c>
      <c r="C21" s="28"/>
      <c r="D21" s="15"/>
      <c r="E21" s="15"/>
      <c r="F21" s="15"/>
      <c r="G21" s="15"/>
      <c r="H21" s="15"/>
      <c r="I21" s="13"/>
      <c r="J21" s="11"/>
    </row>
    <row r="22" spans="1:10" x14ac:dyDescent="0.35">
      <c r="A22" s="8"/>
      <c r="B22" s="27" t="s">
        <v>32</v>
      </c>
      <c r="C22" s="28"/>
      <c r="D22" s="15"/>
      <c r="E22" s="15"/>
      <c r="F22" s="15"/>
      <c r="G22" s="15"/>
      <c r="H22" s="15"/>
      <c r="I22" s="13"/>
      <c r="J22" s="11"/>
    </row>
    <row r="23" spans="1:10" x14ac:dyDescent="0.35">
      <c r="A23" s="8"/>
      <c r="B23" s="27" t="s">
        <v>33</v>
      </c>
      <c r="C23" s="28"/>
      <c r="D23" s="46">
        <v>13000</v>
      </c>
      <c r="E23" s="31"/>
      <c r="F23" s="31"/>
      <c r="G23" s="31"/>
      <c r="H23" s="31"/>
      <c r="I23" s="44" t="s">
        <v>55</v>
      </c>
      <c r="J23" s="11"/>
    </row>
    <row r="24" spans="1:10" x14ac:dyDescent="0.35">
      <c r="A24" s="8"/>
      <c r="B24" s="27" t="s">
        <v>61</v>
      </c>
      <c r="C24" s="28"/>
      <c r="D24" s="29">
        <v>4670</v>
      </c>
      <c r="E24" s="32"/>
      <c r="F24" s="32"/>
      <c r="G24" s="32"/>
      <c r="H24" s="32"/>
      <c r="I24" s="44" t="s">
        <v>55</v>
      </c>
      <c r="J24" s="11"/>
    </row>
    <row r="25" spans="1:10" s="6" customFormat="1" x14ac:dyDescent="0.35">
      <c r="A25" s="8"/>
      <c r="B25" s="27"/>
      <c r="C25" s="33"/>
      <c r="D25" s="29"/>
      <c r="E25" s="32"/>
      <c r="F25" s="32"/>
      <c r="G25" s="32"/>
      <c r="H25" s="32"/>
      <c r="I25" s="34"/>
      <c r="J25" s="28"/>
    </row>
    <row r="26" spans="1:10" x14ac:dyDescent="0.35">
      <c r="A26" s="8"/>
      <c r="B26" s="27" t="s">
        <v>34</v>
      </c>
      <c r="C26" s="28"/>
      <c r="D26" s="29"/>
      <c r="E26" s="32"/>
      <c r="F26" s="32"/>
      <c r="G26" s="32"/>
      <c r="H26" s="32"/>
      <c r="I26" s="13"/>
      <c r="J26" s="11"/>
    </row>
    <row r="27" spans="1:10" x14ac:dyDescent="0.35">
      <c r="A27" s="8"/>
      <c r="B27" s="27" t="s">
        <v>32</v>
      </c>
      <c r="C27" s="28"/>
      <c r="D27" s="29"/>
      <c r="E27" s="32"/>
      <c r="F27" s="32"/>
      <c r="G27" s="32"/>
      <c r="H27" s="32"/>
      <c r="I27" s="11"/>
      <c r="J27" s="11"/>
    </row>
    <row r="28" spans="1:10" x14ac:dyDescent="0.35">
      <c r="A28" s="8"/>
      <c r="B28" s="27" t="s">
        <v>35</v>
      </c>
      <c r="C28" s="28"/>
      <c r="D28" s="29">
        <f>7800*2</f>
        <v>15600</v>
      </c>
      <c r="E28" s="32"/>
      <c r="F28" s="32"/>
      <c r="G28" s="32"/>
      <c r="H28" s="32"/>
      <c r="I28" s="44" t="s">
        <v>55</v>
      </c>
      <c r="J28" s="11"/>
    </row>
    <row r="29" spans="1:10" x14ac:dyDescent="0.35">
      <c r="A29" s="8"/>
      <c r="B29" s="27" t="s">
        <v>36</v>
      </c>
      <c r="C29" s="28"/>
      <c r="D29" s="29"/>
      <c r="E29" s="32"/>
      <c r="F29" s="32"/>
      <c r="G29" s="32"/>
      <c r="H29" s="32"/>
      <c r="I29" s="11"/>
      <c r="J29" s="11"/>
    </row>
    <row r="30" spans="1:10" x14ac:dyDescent="0.35">
      <c r="A30" s="8"/>
      <c r="B30" s="27"/>
      <c r="C30" s="28"/>
      <c r="D30" s="29"/>
      <c r="E30" s="32"/>
      <c r="F30" s="32"/>
      <c r="G30" s="32"/>
      <c r="H30" s="32"/>
      <c r="I30" s="11"/>
      <c r="J30" s="11"/>
    </row>
    <row r="31" spans="1:10" x14ac:dyDescent="0.35">
      <c r="A31" s="8"/>
      <c r="B31" s="27" t="s">
        <v>37</v>
      </c>
      <c r="C31" s="28"/>
      <c r="D31" s="29"/>
      <c r="E31" s="32"/>
      <c r="F31" s="32"/>
      <c r="G31" s="32"/>
      <c r="H31" s="32"/>
      <c r="I31" s="13"/>
      <c r="J31" s="11"/>
    </row>
    <row r="32" spans="1:10" x14ac:dyDescent="0.35">
      <c r="A32" s="8"/>
      <c r="B32" s="27" t="s">
        <v>58</v>
      </c>
      <c r="C32" s="28"/>
      <c r="D32" s="29"/>
      <c r="E32" s="32"/>
      <c r="F32" s="32"/>
      <c r="G32" s="32"/>
      <c r="H32" s="32"/>
      <c r="I32" s="13"/>
      <c r="J32" s="11"/>
    </row>
    <row r="33" spans="1:10" x14ac:dyDescent="0.35">
      <c r="A33" s="8"/>
      <c r="B33" s="27" t="s">
        <v>38</v>
      </c>
      <c r="C33" s="28"/>
      <c r="D33" s="29">
        <f>54500+23500</f>
        <v>78000</v>
      </c>
      <c r="E33" s="35"/>
      <c r="F33" s="35"/>
      <c r="G33" s="35"/>
      <c r="H33" s="35"/>
      <c r="I33" s="44" t="s">
        <v>55</v>
      </c>
      <c r="J33" s="11"/>
    </row>
    <row r="34" spans="1:10" x14ac:dyDescent="0.35">
      <c r="A34" s="8"/>
      <c r="B34" s="27"/>
      <c r="C34" s="28"/>
      <c r="D34" s="29"/>
      <c r="E34" s="32"/>
      <c r="F34" s="32"/>
      <c r="G34" s="32"/>
      <c r="H34" s="32"/>
      <c r="I34" s="13"/>
      <c r="J34" s="11"/>
    </row>
    <row r="35" spans="1:10" x14ac:dyDescent="0.35">
      <c r="A35" s="8"/>
      <c r="B35" s="27" t="s">
        <v>47</v>
      </c>
      <c r="C35" s="28"/>
      <c r="D35" s="36"/>
      <c r="E35" s="32"/>
      <c r="F35" s="32"/>
      <c r="G35" s="32"/>
      <c r="H35" s="32"/>
      <c r="I35" s="13"/>
      <c r="J35" s="11"/>
    </row>
    <row r="36" spans="1:10" x14ac:dyDescent="0.35">
      <c r="A36" s="8"/>
      <c r="B36" s="27" t="s">
        <v>48</v>
      </c>
      <c r="C36" s="28"/>
      <c r="D36" s="46">
        <f>7950+2650</f>
        <v>10600</v>
      </c>
      <c r="E36" s="32"/>
      <c r="F36" s="32"/>
      <c r="G36" s="32"/>
      <c r="H36" s="32"/>
      <c r="I36" s="44" t="s">
        <v>55</v>
      </c>
      <c r="J36" s="11"/>
    </row>
    <row r="37" spans="1:10" x14ac:dyDescent="0.35">
      <c r="A37" s="8"/>
      <c r="B37" s="27"/>
      <c r="C37" s="28"/>
      <c r="D37" s="47"/>
      <c r="E37" s="32"/>
      <c r="F37" s="32"/>
      <c r="G37" s="32"/>
      <c r="H37" s="32"/>
      <c r="I37" s="11"/>
      <c r="J37" s="11"/>
    </row>
    <row r="38" spans="1:10" x14ac:dyDescent="0.35">
      <c r="A38" s="8"/>
      <c r="B38" s="27" t="s">
        <v>49</v>
      </c>
      <c r="C38" s="28"/>
      <c r="D38" s="46">
        <f>3900+1300</f>
        <v>5200</v>
      </c>
      <c r="E38" s="32"/>
      <c r="F38" s="32"/>
      <c r="G38" s="32"/>
      <c r="H38" s="32"/>
      <c r="I38" s="44" t="s">
        <v>55</v>
      </c>
      <c r="J38" s="11"/>
    </row>
    <row r="39" spans="1:10" x14ac:dyDescent="0.35">
      <c r="A39" s="8"/>
      <c r="B39" s="27"/>
      <c r="C39" s="28"/>
      <c r="D39" s="45"/>
      <c r="E39" s="32"/>
      <c r="F39" s="32"/>
      <c r="G39" s="32"/>
      <c r="H39" s="32"/>
      <c r="I39" s="13"/>
      <c r="J39" s="11"/>
    </row>
    <row r="40" spans="1:10" x14ac:dyDescent="0.35">
      <c r="A40" s="8"/>
      <c r="B40" s="27" t="s">
        <v>62</v>
      </c>
      <c r="C40" s="28"/>
      <c r="D40" s="48">
        <v>20000</v>
      </c>
      <c r="E40" s="32"/>
      <c r="F40" s="32"/>
      <c r="G40" s="32"/>
      <c r="H40" s="32"/>
      <c r="I40" s="44" t="s">
        <v>55</v>
      </c>
      <c r="J40" s="11"/>
    </row>
    <row r="41" spans="1:10" x14ac:dyDescent="0.35">
      <c r="A41" s="8"/>
      <c r="B41" s="27"/>
      <c r="C41" s="28"/>
      <c r="D41" s="37"/>
      <c r="E41" s="32"/>
      <c r="F41" s="32"/>
      <c r="G41" s="32"/>
      <c r="H41" s="32"/>
      <c r="I41" s="13"/>
      <c r="J41" s="11"/>
    </row>
    <row r="42" spans="1:10" x14ac:dyDescent="0.35">
      <c r="A42" s="38"/>
      <c r="B42" s="27" t="s">
        <v>0</v>
      </c>
      <c r="C42" s="28"/>
      <c r="D42" s="39"/>
      <c r="E42" s="32"/>
      <c r="F42" s="32"/>
      <c r="G42" s="32"/>
      <c r="H42" s="32"/>
      <c r="I42" s="13"/>
      <c r="J42" s="11"/>
    </row>
    <row r="43" spans="1:10" x14ac:dyDescent="0.35">
      <c r="A43" s="39"/>
      <c r="B43" s="30" t="s">
        <v>39</v>
      </c>
      <c r="C43" s="28"/>
      <c r="D43" s="39"/>
      <c r="E43" s="32"/>
      <c r="F43" s="32"/>
      <c r="G43" s="32"/>
      <c r="H43" s="32"/>
      <c r="I43" s="11"/>
      <c r="J43" s="11"/>
    </row>
    <row r="44" spans="1:10" x14ac:dyDescent="0.35">
      <c r="A44" s="39"/>
      <c r="B44" s="30" t="s">
        <v>57</v>
      </c>
      <c r="C44" s="28"/>
      <c r="D44" s="39"/>
      <c r="E44" s="32"/>
      <c r="F44" s="32"/>
      <c r="G44" s="32"/>
      <c r="H44" s="32"/>
      <c r="I44" s="13"/>
      <c r="J44" s="11"/>
    </row>
    <row r="45" spans="1:10" ht="18.600000000000001" customHeight="1" x14ac:dyDescent="0.35">
      <c r="A45" s="39"/>
      <c r="B45" s="27" t="s">
        <v>40</v>
      </c>
      <c r="C45" s="11"/>
      <c r="D45" s="40">
        <f>51700+33200</f>
        <v>84900</v>
      </c>
      <c r="E45" s="41"/>
      <c r="F45" s="41"/>
      <c r="G45" s="41"/>
      <c r="H45" s="41"/>
      <c r="I45" s="44" t="s">
        <v>55</v>
      </c>
      <c r="J45" s="11"/>
    </row>
    <row r="46" spans="1:10" x14ac:dyDescent="0.35">
      <c r="A46" s="39"/>
      <c r="B46" s="27" t="s">
        <v>41</v>
      </c>
      <c r="C46" s="11"/>
      <c r="D46" s="40">
        <v>8000</v>
      </c>
      <c r="E46" s="41"/>
      <c r="F46" s="41"/>
      <c r="G46" s="41"/>
      <c r="H46" s="41"/>
      <c r="I46" s="44" t="s">
        <v>55</v>
      </c>
      <c r="J46" s="11"/>
    </row>
    <row r="47" spans="1:10" x14ac:dyDescent="0.35">
      <c r="A47" s="39"/>
      <c r="B47" s="27" t="s">
        <v>42</v>
      </c>
      <c r="C47" s="11"/>
      <c r="D47" s="40">
        <f>27200+19200</f>
        <v>46400</v>
      </c>
      <c r="E47" s="41"/>
      <c r="F47" s="41"/>
      <c r="G47" s="41"/>
      <c r="H47" s="41"/>
      <c r="I47" s="44" t="s">
        <v>55</v>
      </c>
      <c r="J47" s="11"/>
    </row>
    <row r="48" spans="1:10" x14ac:dyDescent="0.35">
      <c r="A48" s="39"/>
      <c r="B48" s="27" t="s">
        <v>43</v>
      </c>
      <c r="C48" s="11"/>
      <c r="D48" s="40">
        <f>8000+8000</f>
        <v>16000</v>
      </c>
      <c r="E48" s="41"/>
      <c r="F48" s="41"/>
      <c r="G48" s="41"/>
      <c r="H48" s="41"/>
      <c r="I48" s="44" t="s">
        <v>55</v>
      </c>
      <c r="J48" s="11"/>
    </row>
    <row r="49" spans="1:10" x14ac:dyDescent="0.35">
      <c r="A49" s="39"/>
      <c r="B49" s="27" t="s">
        <v>56</v>
      </c>
      <c r="C49" s="11"/>
      <c r="D49" s="40">
        <v>6000</v>
      </c>
      <c r="E49" s="41"/>
      <c r="F49" s="41"/>
      <c r="G49" s="41"/>
      <c r="H49" s="41"/>
      <c r="I49" s="13"/>
      <c r="J49" s="11"/>
    </row>
    <row r="50" spans="1:10" x14ac:dyDescent="0.35">
      <c r="A50" s="39"/>
      <c r="B50" s="30" t="s">
        <v>44</v>
      </c>
      <c r="C50" s="11"/>
      <c r="D50" s="39"/>
      <c r="E50" s="41"/>
      <c r="F50" s="41"/>
      <c r="G50" s="41"/>
      <c r="H50" s="41"/>
      <c r="I50" s="11"/>
      <c r="J50" s="11"/>
    </row>
    <row r="51" spans="1:10" x14ac:dyDescent="0.35">
      <c r="A51" s="42"/>
      <c r="B51" s="27" t="s">
        <v>45</v>
      </c>
      <c r="C51" s="11"/>
      <c r="D51" s="40">
        <v>15000</v>
      </c>
      <c r="E51" s="41"/>
      <c r="F51" s="41"/>
      <c r="G51" s="41"/>
      <c r="H51" s="41"/>
      <c r="I51" s="44" t="s">
        <v>55</v>
      </c>
      <c r="J51" s="11"/>
    </row>
    <row r="52" spans="1:10" x14ac:dyDescent="0.35">
      <c r="A52" s="42"/>
      <c r="B52" s="27"/>
      <c r="C52" s="11"/>
      <c r="D52" s="40"/>
      <c r="E52" s="41"/>
      <c r="F52" s="41"/>
      <c r="G52" s="41"/>
      <c r="H52" s="41"/>
      <c r="I52" s="11"/>
      <c r="J52" s="11"/>
    </row>
    <row r="53" spans="1:10" x14ac:dyDescent="0.35">
      <c r="A53" s="8"/>
      <c r="B53" s="30" t="s">
        <v>8</v>
      </c>
      <c r="C53" s="11"/>
      <c r="D53" s="39"/>
      <c r="E53" s="41"/>
      <c r="F53" s="41"/>
      <c r="G53" s="41"/>
      <c r="H53" s="41"/>
      <c r="I53" s="11"/>
      <c r="J53" s="11"/>
    </row>
    <row r="54" spans="1:10" x14ac:dyDescent="0.35">
      <c r="A54" s="8"/>
      <c r="B54" s="27" t="s">
        <v>9</v>
      </c>
      <c r="C54" s="11"/>
      <c r="D54" s="40">
        <f>36000+36000</f>
        <v>72000</v>
      </c>
      <c r="E54" s="41"/>
      <c r="F54" s="41"/>
      <c r="G54" s="41"/>
      <c r="H54" s="41"/>
      <c r="I54" s="44" t="s">
        <v>55</v>
      </c>
      <c r="J54" s="11"/>
    </row>
    <row r="55" spans="1:10" x14ac:dyDescent="0.35">
      <c r="A55" s="8"/>
      <c r="B55" s="27" t="s">
        <v>10</v>
      </c>
      <c r="C55" s="11"/>
      <c r="D55" s="40">
        <f>24000+24000</f>
        <v>48000</v>
      </c>
      <c r="E55" s="41"/>
      <c r="F55" s="41"/>
      <c r="G55" s="41"/>
      <c r="H55" s="41"/>
      <c r="I55" s="44" t="s">
        <v>55</v>
      </c>
      <c r="J55" s="11"/>
    </row>
    <row r="56" spans="1:10" x14ac:dyDescent="0.35">
      <c r="A56" s="8"/>
      <c r="B56" s="27"/>
      <c r="C56" s="11"/>
      <c r="D56" s="40"/>
      <c r="E56" s="41"/>
      <c r="F56" s="41"/>
      <c r="G56" s="41"/>
      <c r="H56" s="41"/>
      <c r="I56" s="11"/>
      <c r="J56" s="11"/>
    </row>
    <row r="57" spans="1:10" x14ac:dyDescent="0.35">
      <c r="A57" s="8"/>
      <c r="B57" s="52" t="s">
        <v>63</v>
      </c>
      <c r="C57" s="11"/>
      <c r="D57" s="36"/>
      <c r="E57" s="41"/>
      <c r="F57" s="41"/>
      <c r="G57" s="41"/>
      <c r="H57" s="41"/>
      <c r="I57" s="11"/>
      <c r="J57" s="11"/>
    </row>
    <row r="58" spans="1:10" x14ac:dyDescent="0.35">
      <c r="A58" s="8"/>
      <c r="B58" s="50" t="s">
        <v>64</v>
      </c>
      <c r="C58" s="11"/>
      <c r="D58" s="51">
        <v>19950</v>
      </c>
      <c r="E58" s="41"/>
      <c r="F58" s="41"/>
      <c r="G58" s="41"/>
      <c r="H58" s="41"/>
      <c r="I58" s="44" t="s">
        <v>55</v>
      </c>
      <c r="J58" s="11"/>
    </row>
    <row r="59" spans="1:10" x14ac:dyDescent="0.35">
      <c r="A59" s="36"/>
      <c r="B59" s="50" t="s">
        <v>65</v>
      </c>
      <c r="C59" s="11"/>
      <c r="D59" s="51">
        <v>12698</v>
      </c>
      <c r="E59" s="41"/>
      <c r="F59" s="41"/>
      <c r="G59" s="41"/>
      <c r="H59" s="41"/>
      <c r="I59" s="44" t="s">
        <v>55</v>
      </c>
      <c r="J59" s="11"/>
    </row>
    <row r="60" spans="1:10" x14ac:dyDescent="0.35">
      <c r="A60" s="38"/>
      <c r="B60" s="27"/>
      <c r="C60" s="11"/>
      <c r="D60" s="43"/>
      <c r="E60" s="41"/>
      <c r="F60" s="41"/>
      <c r="G60" s="41"/>
      <c r="H60" s="41"/>
      <c r="I60" s="11"/>
      <c r="J60" s="11"/>
    </row>
    <row r="61" spans="1:10" x14ac:dyDescent="0.35">
      <c r="A61" s="38"/>
      <c r="B61" s="27"/>
      <c r="C61" s="11"/>
      <c r="D61" s="39"/>
      <c r="E61" s="41"/>
      <c r="F61" s="41"/>
      <c r="G61" s="41"/>
      <c r="H61" s="41"/>
      <c r="I61" s="11"/>
      <c r="J61" s="11"/>
    </row>
    <row r="63" spans="1:10" x14ac:dyDescent="0.35">
      <c r="B63" s="58" t="s">
        <v>68</v>
      </c>
      <c r="C63" s="7"/>
      <c r="G63" s="53" t="s">
        <v>68</v>
      </c>
      <c r="H63" s="53"/>
      <c r="I63" s="53"/>
    </row>
    <row r="65" spans="2:9" x14ac:dyDescent="0.35">
      <c r="B65" s="1" t="s">
        <v>66</v>
      </c>
      <c r="G65" s="7" t="s">
        <v>67</v>
      </c>
    </row>
    <row r="67" spans="2:9" x14ac:dyDescent="0.35">
      <c r="B67" s="1" t="s">
        <v>52</v>
      </c>
      <c r="G67" s="53" t="s">
        <v>50</v>
      </c>
      <c r="H67" s="53"/>
      <c r="I67" s="53"/>
    </row>
    <row r="68" spans="2:9" x14ac:dyDescent="0.35">
      <c r="B68" s="1" t="s">
        <v>53</v>
      </c>
      <c r="G68" s="53" t="s">
        <v>51</v>
      </c>
      <c r="H68" s="53"/>
      <c r="I68" s="53"/>
    </row>
  </sheetData>
  <mergeCells count="12">
    <mergeCell ref="G67:I67"/>
    <mergeCell ref="G68:I68"/>
    <mergeCell ref="A4:A6"/>
    <mergeCell ref="A1:J1"/>
    <mergeCell ref="A2:J2"/>
    <mergeCell ref="A3:J3"/>
    <mergeCell ref="B4:B6"/>
    <mergeCell ref="D4:J4"/>
    <mergeCell ref="D5:D6"/>
    <mergeCell ref="G5:G6"/>
    <mergeCell ref="H5:H6"/>
    <mergeCell ref="G63:I63"/>
  </mergeCells>
  <printOptions horizontalCentered="1"/>
  <pageMargins left="0.15748031496062992" right="0.15748031496062992" top="0.19685039370078741" bottom="0.35433070866141736" header="0.15748031496062992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Niyarat Ketrattana</cp:lastModifiedBy>
  <cp:lastPrinted>2025-04-08T03:50:47Z</cp:lastPrinted>
  <dcterms:created xsi:type="dcterms:W3CDTF">2023-05-30T10:11:51Z</dcterms:created>
  <dcterms:modified xsi:type="dcterms:W3CDTF">2025-07-02T07:05:03Z</dcterms:modified>
</cp:coreProperties>
</file>